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1-12 Pres-by-CD" sheetId="1" r:id="rId3"/>
    <sheet state="hidden" name="Header" sheetId="2" r:id="rId4"/>
    <sheet state="visible" name="Sources" sheetId="3" r:id="rId5"/>
  </sheets>
  <definedNames/>
  <calcPr/>
</workbook>
</file>

<file path=xl/sharedStrings.xml><?xml version="1.0" encoding="utf-8"?>
<sst xmlns="http://schemas.openxmlformats.org/spreadsheetml/2006/main" count="1880" uniqueCount="888">
  <si>
    <t>CD</t>
  </si>
  <si>
    <t>Incumbent</t>
  </si>
  <si>
    <t>Party</t>
  </si>
  <si>
    <t>Obama
New</t>
  </si>
  <si>
    <t>McCain
New</t>
  </si>
  <si>
    <t>Obama
Old</t>
  </si>
  <si>
    <t>McCain
Old</t>
  </si>
  <si>
    <t>Old
CD</t>
  </si>
  <si>
    <t>AK-AL</t>
  </si>
  <si>
    <t>Young, Don</t>
  </si>
  <si>
    <t>(R)</t>
  </si>
  <si>
    <t>AL-01</t>
  </si>
  <si>
    <t>Bonner</t>
  </si>
  <si>
    <t>AL-02</t>
  </si>
  <si>
    <t>Roby</t>
  </si>
  <si>
    <t>AL-03</t>
  </si>
  <si>
    <t>Rogers, Mike D.</t>
  </si>
  <si>
    <t>AL-04</t>
  </si>
  <si>
    <t>Aderholt</t>
  </si>
  <si>
    <t>AL-05</t>
  </si>
  <si>
    <t>Brooks</t>
  </si>
  <si>
    <t>AL-06</t>
  </si>
  <si>
    <t>Bachus</t>
  </si>
  <si>
    <t>AL-07</t>
  </si>
  <si>
    <t>Sewell</t>
  </si>
  <si>
    <t>(D)</t>
  </si>
  <si>
    <t>AR-01</t>
  </si>
  <si>
    <t>Crawford</t>
  </si>
  <si>
    <t>AR-02</t>
  </si>
  <si>
    <t>Griffin</t>
  </si>
  <si>
    <t>AR-03</t>
  </si>
  <si>
    <t>Womack</t>
  </si>
  <si>
    <t>AR-04</t>
  </si>
  <si>
    <t>OPEN</t>
  </si>
  <si>
    <t>AZ-01</t>
  </si>
  <si>
    <t>AZ-02</t>
  </si>
  <si>
    <t>Barber</t>
  </si>
  <si>
    <t>AZ-08</t>
  </si>
  <si>
    <t>AZ-03</t>
  </si>
  <si>
    <t>Grijalva</t>
  </si>
  <si>
    <t>AZ-07</t>
  </si>
  <si>
    <t>AZ-04</t>
  </si>
  <si>
    <t>Gosar</t>
  </si>
  <si>
    <t>AZ-05</t>
  </si>
  <si>
    <t>AZ-06</t>
  </si>
  <si>
    <t>Schweikert</t>
  </si>
  <si>
    <t>Pastor</t>
  </si>
  <si>
    <t>Franks</t>
  </si>
  <si>
    <t>AZ-09</t>
  </si>
  <si>
    <t>NEW</t>
  </si>
  <si>
    <t>---</t>
  </si>
  <si>
    <t>CA-01</t>
  </si>
  <si>
    <t>CA-02</t>
  </si>
  <si>
    <t>CA-06</t>
  </si>
  <si>
    <t>CA-03</t>
  </si>
  <si>
    <t>Garamendi</t>
  </si>
  <si>
    <t>CA-10</t>
  </si>
  <si>
    <t>CA-04</t>
  </si>
  <si>
    <t>McClintock</t>
  </si>
  <si>
    <t>CA-05</t>
  </si>
  <si>
    <t>Thompson, Mike</t>
  </si>
  <si>
    <t>Matsui</t>
  </si>
  <si>
    <t>CA-07</t>
  </si>
  <si>
    <t>Lungren</t>
  </si>
  <si>
    <t>CA-08</t>
  </si>
  <si>
    <t>CA-41</t>
  </si>
  <si>
    <t>CA-09</t>
  </si>
  <si>
    <t>McNerney</t>
  </si>
  <si>
    <t>CA-11</t>
  </si>
  <si>
    <t>Denham</t>
  </si>
  <si>
    <t>CA-19</t>
  </si>
  <si>
    <t>Miller, George</t>
  </si>
  <si>
    <t>CA-12</t>
  </si>
  <si>
    <t>Pelosi</t>
  </si>
  <si>
    <t>CA-13</t>
  </si>
  <si>
    <t>Lee</t>
  </si>
  <si>
    <t>CA-14</t>
  </si>
  <si>
    <t>Speier</t>
  </si>
  <si>
    <t>CA-15</t>
  </si>
  <si>
    <t>Stark</t>
  </si>
  <si>
    <t>CA-16</t>
  </si>
  <si>
    <t>Costa</t>
  </si>
  <si>
    <t>CA-20</t>
  </si>
  <si>
    <t>CA-17</t>
  </si>
  <si>
    <t>Honda</t>
  </si>
  <si>
    <t>CA-18</t>
  </si>
  <si>
    <t>Eshoo</t>
  </si>
  <si>
    <t>Lofgren</t>
  </si>
  <si>
    <t>Farr</t>
  </si>
  <si>
    <t>CA-21</t>
  </si>
  <si>
    <t>VACANT</t>
  </si>
  <si>
    <t>CA-22</t>
  </si>
  <si>
    <t>Nunes</t>
  </si>
  <si>
    <t>CA-23</t>
  </si>
  <si>
    <t>McCarthy, Kevin</t>
  </si>
  <si>
    <t>CA-24</t>
  </si>
  <si>
    <t>Capps</t>
  </si>
  <si>
    <t>CA-25</t>
  </si>
  <si>
    <t>McKeon</t>
  </si>
  <si>
    <t>CA-26</t>
  </si>
  <si>
    <t>CA-27</t>
  </si>
  <si>
    <t>Chu</t>
  </si>
  <si>
    <t>CA-32</t>
  </si>
  <si>
    <t>CA-28</t>
  </si>
  <si>
    <t>Schiff</t>
  </si>
  <si>
    <t>CA-29</t>
  </si>
  <si>
    <t>CA-30</t>
  </si>
  <si>
    <t>Sherman</t>
  </si>
  <si>
    <t>CA-31</t>
  </si>
  <si>
    <t>Miller, Gary</t>
  </si>
  <si>
    <t>CA-42</t>
  </si>
  <si>
    <t>Napolitano</t>
  </si>
  <si>
    <t>CA-38</t>
  </si>
  <si>
    <t>CA-33</t>
  </si>
  <si>
    <t>Waxman</t>
  </si>
  <si>
    <t>CA-34</t>
  </si>
  <si>
    <t>Becerra</t>
  </si>
  <si>
    <t>CA-35</t>
  </si>
  <si>
    <t>Baca</t>
  </si>
  <si>
    <t>CA-43</t>
  </si>
  <si>
    <t>CA-36</t>
  </si>
  <si>
    <t>Bono Mack</t>
  </si>
  <si>
    <t>CA-45</t>
  </si>
  <si>
    <t>CA-37</t>
  </si>
  <si>
    <t>Bass, Karen</t>
  </si>
  <si>
    <t>Sanchez, Linda</t>
  </si>
  <si>
    <t>CA-39</t>
  </si>
  <si>
    <t>Royce</t>
  </si>
  <si>
    <t>CA-40</t>
  </si>
  <si>
    <t>Roybal-Allard</t>
  </si>
  <si>
    <t>Calvert</t>
  </si>
  <si>
    <t>CA-44</t>
  </si>
  <si>
    <t>Waters</t>
  </si>
  <si>
    <t>Hahn</t>
  </si>
  <si>
    <t>Campbell</t>
  </si>
  <si>
    <t>CA-48</t>
  </si>
  <si>
    <t>CA-46</t>
  </si>
  <si>
    <t>Sanchez, Loretta</t>
  </si>
  <si>
    <t>CA-47</t>
  </si>
  <si>
    <t>Rohrabacher</t>
  </si>
  <si>
    <t>CA-49</t>
  </si>
  <si>
    <t>Issa</t>
  </si>
  <si>
    <t>CA-50</t>
  </si>
  <si>
    <t>Hunter</t>
  </si>
  <si>
    <t>CA-52</t>
  </si>
  <si>
    <t>CA-51</t>
  </si>
  <si>
    <t>Bilbray</t>
  </si>
  <si>
    <t>CA-53</t>
  </si>
  <si>
    <t>Davis, Susan</t>
  </si>
  <si>
    <t>CO-01</t>
  </si>
  <si>
    <t>DeGette</t>
  </si>
  <si>
    <t>CO-02</t>
  </si>
  <si>
    <t>Polis</t>
  </si>
  <si>
    <t>CO-03</t>
  </si>
  <si>
    <t>Tipton</t>
  </si>
  <si>
    <t>CO-04</t>
  </si>
  <si>
    <t>Gardner</t>
  </si>
  <si>
    <t>CO-05</t>
  </si>
  <si>
    <t>Lamborn</t>
  </si>
  <si>
    <t>CO-06</t>
  </si>
  <si>
    <t>Coffman</t>
  </si>
  <si>
    <t>CO-07</t>
  </si>
  <si>
    <t>Perlmutter</t>
  </si>
  <si>
    <t>CT-01</t>
  </si>
  <si>
    <t>Larson</t>
  </si>
  <si>
    <t>CT-02</t>
  </si>
  <si>
    <t>Courtney</t>
  </si>
  <si>
    <t>CT-03</t>
  </si>
  <si>
    <t>DeLauro</t>
  </si>
  <si>
    <t>CT-04</t>
  </si>
  <si>
    <t>Himes</t>
  </si>
  <si>
    <t>CT-05</t>
  </si>
  <si>
    <t>DE-AL</t>
  </si>
  <si>
    <t>Carney</t>
  </si>
  <si>
    <t>FL-01</t>
  </si>
  <si>
    <t>Miller, Jeff</t>
  </si>
  <si>
    <t>FL-02</t>
  </si>
  <si>
    <t>Southerland</t>
  </si>
  <si>
    <t>FL-03</t>
  </si>
  <si>
    <t>FL-06</t>
  </si>
  <si>
    <t>FL-04</t>
  </si>
  <si>
    <t>Crenshaw</t>
  </si>
  <si>
    <t>FL-05</t>
  </si>
  <si>
    <t>Brown</t>
  </si>
  <si>
    <t>FL-07</t>
  </si>
  <si>
    <t>Mica</t>
  </si>
  <si>
    <t>FL-08</t>
  </si>
  <si>
    <t>Posey</t>
  </si>
  <si>
    <t>FL-15</t>
  </si>
  <si>
    <t>FL-09</t>
  </si>
  <si>
    <t>FL-10</t>
  </si>
  <si>
    <t>Webster</t>
  </si>
  <si>
    <t>FL-11</t>
  </si>
  <si>
    <t>Nugent</t>
  </si>
  <si>
    <t>FL-12</t>
  </si>
  <si>
    <t>Bilirakis</t>
  </si>
  <si>
    <t>FL-13</t>
  </si>
  <si>
    <t>Young, Bill</t>
  </si>
  <si>
    <t>FL-14</t>
  </si>
  <si>
    <t>Castor</t>
  </si>
  <si>
    <t>Ross, Dennis</t>
  </si>
  <si>
    <t>FL-16</t>
  </si>
  <si>
    <t>Buchanan</t>
  </si>
  <si>
    <t>FL-17</t>
  </si>
  <si>
    <t>Rooney</t>
  </si>
  <si>
    <t>FL-18</t>
  </si>
  <si>
    <t>West</t>
  </si>
  <si>
    <t>FL-22</t>
  </si>
  <si>
    <t>FL-19</t>
  </si>
  <si>
    <t>FL-20</t>
  </si>
  <si>
    <t>Hastings, Alcee</t>
  </si>
  <si>
    <t>FL-23</t>
  </si>
  <si>
    <t>FL-21</t>
  </si>
  <si>
    <t>Deutch</t>
  </si>
  <si>
    <t>Wasserman Schultz</t>
  </si>
  <si>
    <t>FL-24</t>
  </si>
  <si>
    <t>Wilson, Frederica</t>
  </si>
  <si>
    <t>FL-25</t>
  </si>
  <si>
    <t>Diaz-Balart</t>
  </si>
  <si>
    <t>FL-26</t>
  </si>
  <si>
    <t>Rivera</t>
  </si>
  <si>
    <t>FL-27</t>
  </si>
  <si>
    <t>Ros-Lehtinen</t>
  </si>
  <si>
    <t>GA-01</t>
  </si>
  <si>
    <t>Kingston</t>
  </si>
  <si>
    <t>GA-02</t>
  </si>
  <si>
    <t>Bishop, Sanford</t>
  </si>
  <si>
    <t>GA-03</t>
  </si>
  <si>
    <t>Westmoreland</t>
  </si>
  <si>
    <t>GA-04</t>
  </si>
  <si>
    <t>Johnson, Hank</t>
  </si>
  <si>
    <t>GA-05</t>
  </si>
  <si>
    <t>Lewis, John</t>
  </si>
  <si>
    <t>GA-06</t>
  </si>
  <si>
    <t>Price, Tom</t>
  </si>
  <si>
    <t>GA-07</t>
  </si>
  <si>
    <t>Woodall</t>
  </si>
  <si>
    <t>GA-08</t>
  </si>
  <si>
    <t>Scott, Austin</t>
  </si>
  <si>
    <t>GA-09</t>
  </si>
  <si>
    <t>GA-10</t>
  </si>
  <si>
    <t>Broun</t>
  </si>
  <si>
    <t>GA-11</t>
  </si>
  <si>
    <t>Gingrey</t>
  </si>
  <si>
    <t>GA-12</t>
  </si>
  <si>
    <t>Barrow</t>
  </si>
  <si>
    <t>GA-13</t>
  </si>
  <si>
    <t>Scott, David</t>
  </si>
  <si>
    <t>GA-14</t>
  </si>
  <si>
    <t>Graves, Tom</t>
  </si>
  <si>
    <t>HI-01</t>
  </si>
  <si>
    <t>Hanabusa</t>
  </si>
  <si>
    <t>HI-02</t>
  </si>
  <si>
    <t>IA-01</t>
  </si>
  <si>
    <t>Braley</t>
  </si>
  <si>
    <t>IA-02</t>
  </si>
  <si>
    <t>Loebsack</t>
  </si>
  <si>
    <t>IA-03</t>
  </si>
  <si>
    <t>Latham</t>
  </si>
  <si>
    <t>IA-04</t>
  </si>
  <si>
    <t>King, Steve</t>
  </si>
  <si>
    <t>IA-05</t>
  </si>
  <si>
    <t>ID-01</t>
  </si>
  <si>
    <t>Labrador</t>
  </si>
  <si>
    <t>ID-02</t>
  </si>
  <si>
    <t>Simpson</t>
  </si>
  <si>
    <t>IL-01</t>
  </si>
  <si>
    <t>Rush</t>
  </si>
  <si>
    <t>IL-02</t>
  </si>
  <si>
    <t>Jackson</t>
  </si>
  <si>
    <t>IL-03</t>
  </si>
  <si>
    <t>Lipinski</t>
  </si>
  <si>
    <t>IL-04</t>
  </si>
  <si>
    <t>Gutierrez</t>
  </si>
  <si>
    <t>IL-05</t>
  </si>
  <si>
    <t>Quigley</t>
  </si>
  <si>
    <t>IL-06</t>
  </si>
  <si>
    <t>Roskam</t>
  </si>
  <si>
    <t>IL-07</t>
  </si>
  <si>
    <t>Davis, Danny</t>
  </si>
  <si>
    <t>IL-08</t>
  </si>
  <si>
    <t>Walsh</t>
  </si>
  <si>
    <t>IL-09</t>
  </si>
  <si>
    <t>Schakowsky</t>
  </si>
  <si>
    <t>IL-10</t>
  </si>
  <si>
    <t>Dold</t>
  </si>
  <si>
    <t>IL-11</t>
  </si>
  <si>
    <t>Biggert</t>
  </si>
  <si>
    <t>IL-13</t>
  </si>
  <si>
    <t>IL-12</t>
  </si>
  <si>
    <t>IL-15</t>
  </si>
  <si>
    <t>IL-14</t>
  </si>
  <si>
    <t>Hultgren</t>
  </si>
  <si>
    <t>Shimkus</t>
  </si>
  <si>
    <t>IL-19</t>
  </si>
  <si>
    <t>IL-16</t>
  </si>
  <si>
    <t>Kinzinger</t>
  </si>
  <si>
    <t>IL-17</t>
  </si>
  <si>
    <t>Schilling</t>
  </si>
  <si>
    <t>IL-18</t>
  </si>
  <si>
    <t>Schock</t>
  </si>
  <si>
    <t>IN-01</t>
  </si>
  <si>
    <t>Visclosky</t>
  </si>
  <si>
    <t>IN-02</t>
  </si>
  <si>
    <t>IN-03</t>
  </si>
  <si>
    <t>Stutzman</t>
  </si>
  <si>
    <t>IN-04</t>
  </si>
  <si>
    <t>Rokita</t>
  </si>
  <si>
    <t>IN-05</t>
  </si>
  <si>
    <t>IN-06</t>
  </si>
  <si>
    <t>IN-07</t>
  </si>
  <si>
    <t>Carson</t>
  </si>
  <si>
    <t>IN-08</t>
  </si>
  <si>
    <t>Bucshon</t>
  </si>
  <si>
    <t>IN-09</t>
  </si>
  <si>
    <t>Young, Todd</t>
  </si>
  <si>
    <t>KS-01</t>
  </si>
  <si>
    <t>Huelskamp</t>
  </si>
  <si>
    <t>KS-02</t>
  </si>
  <si>
    <t>Jenkins</t>
  </si>
  <si>
    <t>KS-03</t>
  </si>
  <si>
    <t>Yoder</t>
  </si>
  <si>
    <t>KS-04</t>
  </si>
  <si>
    <t>Pompeo</t>
  </si>
  <si>
    <t>KY-01</t>
  </si>
  <si>
    <t>Whitfield</t>
  </si>
  <si>
    <t>KY-02</t>
  </si>
  <si>
    <t>Guthrie</t>
  </si>
  <si>
    <t>KY-03</t>
  </si>
  <si>
    <t>Yarmuth</t>
  </si>
  <si>
    <t>KY-04</t>
  </si>
  <si>
    <t>KY-05</t>
  </si>
  <si>
    <t>Rogers, Hal</t>
  </si>
  <si>
    <t>KY-06</t>
  </si>
  <si>
    <t>Chandler</t>
  </si>
  <si>
    <t>LA-01</t>
  </si>
  <si>
    <t>Scalise</t>
  </si>
  <si>
    <t>LA-02</t>
  </si>
  <si>
    <t>Richmond</t>
  </si>
  <si>
    <t>LA-03</t>
  </si>
  <si>
    <t>Boustany</t>
  </si>
  <si>
    <t>LA-07</t>
  </si>
  <si>
    <t>LA-04</t>
  </si>
  <si>
    <t>Fleming</t>
  </si>
  <si>
    <t>LA-05</t>
  </si>
  <si>
    <t>Alexander</t>
  </si>
  <si>
    <t>LA-06</t>
  </si>
  <si>
    <t>Cassidy</t>
  </si>
  <si>
    <t>MA-01</t>
  </si>
  <si>
    <t>Neal</t>
  </si>
  <si>
    <t>MA-02</t>
  </si>
  <si>
    <t>McGovern</t>
  </si>
  <si>
    <t>MA-03</t>
  </si>
  <si>
    <t>Tsongas</t>
  </si>
  <si>
    <t>MA-05</t>
  </si>
  <si>
    <t>MA-04</t>
  </si>
  <si>
    <t>Markey</t>
  </si>
  <si>
    <t>MA-07</t>
  </si>
  <si>
    <t>MA-06</t>
  </si>
  <si>
    <t>Tierney</t>
  </si>
  <si>
    <t>Capuano</t>
  </si>
  <si>
    <t>MA-08</t>
  </si>
  <si>
    <t>Lynch</t>
  </si>
  <si>
    <t>MA-09</t>
  </si>
  <si>
    <t>Keating</t>
  </si>
  <si>
    <t>MA-10</t>
  </si>
  <si>
    <t>MD-01</t>
  </si>
  <si>
    <t>Harris</t>
  </si>
  <si>
    <t>MD-02</t>
  </si>
  <si>
    <t>Ruppersberger</t>
  </si>
  <si>
    <t>MD-03</t>
  </si>
  <si>
    <t>Sarbanes</t>
  </si>
  <si>
    <t>MD-04</t>
  </si>
  <si>
    <t>Edwards</t>
  </si>
  <si>
    <t>MD-05</t>
  </si>
  <si>
    <t>Hoyer</t>
  </si>
  <si>
    <t>MD-06</t>
  </si>
  <si>
    <t>Bartlett</t>
  </si>
  <si>
    <t>MD-07</t>
  </si>
  <si>
    <t>Cummings</t>
  </si>
  <si>
    <t>MD-08</t>
  </si>
  <si>
    <t>Van Hollen</t>
  </si>
  <si>
    <t>ME-01</t>
  </si>
  <si>
    <t>Pingree</t>
  </si>
  <si>
    <t>ME-02</t>
  </si>
  <si>
    <t>Michaud</t>
  </si>
  <si>
    <t>MI-01</t>
  </si>
  <si>
    <t>Benishek</t>
  </si>
  <si>
    <t>MI-02</t>
  </si>
  <si>
    <t>Huizenga</t>
  </si>
  <si>
    <t>MI-03</t>
  </si>
  <si>
    <t>Amash</t>
  </si>
  <si>
    <t>MI-04</t>
  </si>
  <si>
    <t>Camp</t>
  </si>
  <si>
    <t>MI-05</t>
  </si>
  <si>
    <t>MI-06</t>
  </si>
  <si>
    <t>Upton</t>
  </si>
  <si>
    <t>MI-07</t>
  </si>
  <si>
    <t>Walberg</t>
  </si>
  <si>
    <t>MI-08</t>
  </si>
  <si>
    <t>Rogers, Mike J.</t>
  </si>
  <si>
    <t>MI-09</t>
  </si>
  <si>
    <t>Levin</t>
  </si>
  <si>
    <t>MI-12</t>
  </si>
  <si>
    <t>MI-10</t>
  </si>
  <si>
    <t>Miller, Candice</t>
  </si>
  <si>
    <t>MI-11</t>
  </si>
  <si>
    <t>Dingell</t>
  </si>
  <si>
    <t>MI-15</t>
  </si>
  <si>
    <t>MI-13</t>
  </si>
  <si>
    <t>Conyers</t>
  </si>
  <si>
    <t>MI-14</t>
  </si>
  <si>
    <t>Peters</t>
  </si>
  <si>
    <t>MN-01</t>
  </si>
  <si>
    <t>Walz</t>
  </si>
  <si>
    <t>MN-02</t>
  </si>
  <si>
    <t>Kline</t>
  </si>
  <si>
    <t>MN-03</t>
  </si>
  <si>
    <t>Paulson</t>
  </si>
  <si>
    <t>MN-04</t>
  </si>
  <si>
    <t>McCollum</t>
  </si>
  <si>
    <t>MN-05</t>
  </si>
  <si>
    <t>Ellison</t>
  </si>
  <si>
    <t>MN-06</t>
  </si>
  <si>
    <t>Bachmann</t>
  </si>
  <si>
    <t>MN-07</t>
  </si>
  <si>
    <t>Peterson</t>
  </si>
  <si>
    <t>MN-08</t>
  </si>
  <si>
    <t>Cravaack</t>
  </si>
  <si>
    <t>MO-01</t>
  </si>
  <si>
    <t>Clay</t>
  </si>
  <si>
    <t>MO-02</t>
  </si>
  <si>
    <t>MO-03</t>
  </si>
  <si>
    <t>Luetkemeyer</t>
  </si>
  <si>
    <t>MO-09</t>
  </si>
  <si>
    <t>MO-04</t>
  </si>
  <si>
    <t>Hartzler</t>
  </si>
  <si>
    <t>MO-05</t>
  </si>
  <si>
    <t>Cleaver</t>
  </si>
  <si>
    <t>MO-06</t>
  </si>
  <si>
    <t>Graves, Sam</t>
  </si>
  <si>
    <t>MO-07</t>
  </si>
  <si>
    <t>Long</t>
  </si>
  <si>
    <t>MO-08</t>
  </si>
  <si>
    <t>Emerson</t>
  </si>
  <si>
    <t>MS-01</t>
  </si>
  <si>
    <t>Nunnelee</t>
  </si>
  <si>
    <t>MS-02</t>
  </si>
  <si>
    <t>Thompson, Bennie</t>
  </si>
  <si>
    <t>MS-03</t>
  </si>
  <si>
    <t>Harper</t>
  </si>
  <si>
    <t>MS-04</t>
  </si>
  <si>
    <t>Palazzo</t>
  </si>
  <si>
    <t>MT-AL</t>
  </si>
  <si>
    <t>NC-01</t>
  </si>
  <si>
    <t>Butterfield</t>
  </si>
  <si>
    <t>NC-02</t>
  </si>
  <si>
    <t>Ellmers</t>
  </si>
  <si>
    <t>NC-03</t>
  </si>
  <si>
    <t>Jones</t>
  </si>
  <si>
    <t>NC-04</t>
  </si>
  <si>
    <t>Price, David</t>
  </si>
  <si>
    <t>NC-05</t>
  </si>
  <si>
    <t>Foxx</t>
  </si>
  <si>
    <t>NC-06</t>
  </si>
  <si>
    <t>Coble</t>
  </si>
  <si>
    <t>NC-07</t>
  </si>
  <si>
    <t>McIntyre</t>
  </si>
  <si>
    <t>NC-08</t>
  </si>
  <si>
    <t>Kissell</t>
  </si>
  <si>
    <t>NC-09</t>
  </si>
  <si>
    <t>NC-10</t>
  </si>
  <si>
    <t>McHenry</t>
  </si>
  <si>
    <t>NC-11</t>
  </si>
  <si>
    <t>NC-12</t>
  </si>
  <si>
    <t>Watt</t>
  </si>
  <si>
    <t>NC-13</t>
  </si>
  <si>
    <t>ND-AL</t>
  </si>
  <si>
    <t>NE-01</t>
  </si>
  <si>
    <t>Fortenberry</t>
  </si>
  <si>
    <t>NE-02</t>
  </si>
  <si>
    <t>Terry</t>
  </si>
  <si>
    <t>NE-03</t>
  </si>
  <si>
    <t>Smith, Adrian</t>
  </si>
  <si>
    <t>NH-01</t>
  </si>
  <si>
    <t>Guinta</t>
  </si>
  <si>
    <t>NH-02</t>
  </si>
  <si>
    <t>Bass, Charlie</t>
  </si>
  <si>
    <t>NJ-01</t>
  </si>
  <si>
    <t>Andrews</t>
  </si>
  <si>
    <t>NJ-02</t>
  </si>
  <si>
    <t>LoBiondo</t>
  </si>
  <si>
    <t>NJ-03</t>
  </si>
  <si>
    <t>Runyan</t>
  </si>
  <si>
    <t>NJ-04</t>
  </si>
  <si>
    <t>Smith, Chris</t>
  </si>
  <si>
    <t>NJ-05</t>
  </si>
  <si>
    <t>Garrett</t>
  </si>
  <si>
    <t>NJ-06</t>
  </si>
  <si>
    <t>Pallone</t>
  </si>
  <si>
    <t>NJ-07</t>
  </si>
  <si>
    <t>Lance</t>
  </si>
  <si>
    <t>NJ-08</t>
  </si>
  <si>
    <t>Sires</t>
  </si>
  <si>
    <t>NJ-13</t>
  </si>
  <si>
    <t>NJ-09</t>
  </si>
  <si>
    <t>Pascrell</t>
  </si>
  <si>
    <t>NJ-10</t>
  </si>
  <si>
    <t>NJ-11</t>
  </si>
  <si>
    <t>Frelinghuysen</t>
  </si>
  <si>
    <t>NJ-12</t>
  </si>
  <si>
    <t>Holt</t>
  </si>
  <si>
    <t>NM-01</t>
  </si>
  <si>
    <t>NM-02</t>
  </si>
  <si>
    <t>Pearce</t>
  </si>
  <si>
    <t>NM-03</t>
  </si>
  <si>
    <t>Lujan</t>
  </si>
  <si>
    <t>NV-01</t>
  </si>
  <si>
    <t>NV-02</t>
  </si>
  <si>
    <t>Amodei</t>
  </si>
  <si>
    <t>NV-03</t>
  </si>
  <si>
    <t>Heck</t>
  </si>
  <si>
    <t>NV-04</t>
  </si>
  <si>
    <t>NY-01</t>
  </si>
  <si>
    <t>Bishop, Tim</t>
  </si>
  <si>
    <t>NY-02</t>
  </si>
  <si>
    <t>King, Peter</t>
  </si>
  <si>
    <t>NY-03</t>
  </si>
  <si>
    <t>Israel</t>
  </si>
  <si>
    <t>NY-04</t>
  </si>
  <si>
    <t>McCarthy, Carolyn</t>
  </si>
  <si>
    <t>NY-05</t>
  </si>
  <si>
    <t>Meeks</t>
  </si>
  <si>
    <t>NY-06</t>
  </si>
  <si>
    <t>NY-07</t>
  </si>
  <si>
    <t>Velazquez</t>
  </si>
  <si>
    <t>NY-12</t>
  </si>
  <si>
    <t>NY-08</t>
  </si>
  <si>
    <t>NY-10</t>
  </si>
  <si>
    <t>NY-09</t>
  </si>
  <si>
    <t>Clarke, Yvette</t>
  </si>
  <si>
    <t>NY-11</t>
  </si>
  <si>
    <t>Nadler</t>
  </si>
  <si>
    <t>Grimm</t>
  </si>
  <si>
    <t>NY-13</t>
  </si>
  <si>
    <t>Maloney</t>
  </si>
  <si>
    <t>NY-14</t>
  </si>
  <si>
    <t>Rangel</t>
  </si>
  <si>
    <t>NY-15</t>
  </si>
  <si>
    <t>Crowley</t>
  </si>
  <si>
    <t>Serrano</t>
  </si>
  <si>
    <t>NY-16</t>
  </si>
  <si>
    <t>Engel</t>
  </si>
  <si>
    <t>NY-17</t>
  </si>
  <si>
    <t>Lowey</t>
  </si>
  <si>
    <t>NY-18</t>
  </si>
  <si>
    <t>Hayworth</t>
  </si>
  <si>
    <t>NY-19</t>
  </si>
  <si>
    <t>Gibson</t>
  </si>
  <si>
    <t>NY-20</t>
  </si>
  <si>
    <t>Tonko</t>
  </si>
  <si>
    <t>NY-21</t>
  </si>
  <si>
    <t>Owens</t>
  </si>
  <si>
    <t>NY-23</t>
  </si>
  <si>
    <t>NY-22</t>
  </si>
  <si>
    <t>Hanna</t>
  </si>
  <si>
    <t>NY-24</t>
  </si>
  <si>
    <t>Reed</t>
  </si>
  <si>
    <t>NY-29</t>
  </si>
  <si>
    <t>Buerkle</t>
  </si>
  <si>
    <t>NY-25</t>
  </si>
  <si>
    <t>Slaughter</t>
  </si>
  <si>
    <t>NY-28</t>
  </si>
  <si>
    <t>NY-26</t>
  </si>
  <si>
    <t>Higgins</t>
  </si>
  <si>
    <t>NY-27</t>
  </si>
  <si>
    <t>Hochul</t>
  </si>
  <si>
    <t>OH-01</t>
  </si>
  <si>
    <t>Chabot</t>
  </si>
  <si>
    <t>OH-02</t>
  </si>
  <si>
    <t>OH-03</t>
  </si>
  <si>
    <t>OH-07</t>
  </si>
  <si>
    <t>OH-04</t>
  </si>
  <si>
    <t>Jordan</t>
  </si>
  <si>
    <t>OH-05</t>
  </si>
  <si>
    <t>Latta</t>
  </si>
  <si>
    <t>OH-06</t>
  </si>
  <si>
    <t>Johnson, Bill</t>
  </si>
  <si>
    <t>Gibbs</t>
  </si>
  <si>
    <t>OH-18</t>
  </si>
  <si>
    <t>OH-08</t>
  </si>
  <si>
    <t>Boehner</t>
  </si>
  <si>
    <t>OH-09</t>
  </si>
  <si>
    <t>Kaptur</t>
  </si>
  <si>
    <t>OH-10</t>
  </si>
  <si>
    <t>Turner, Mike</t>
  </si>
  <si>
    <t>OH-11</t>
  </si>
  <si>
    <t>Fudge</t>
  </si>
  <si>
    <t>OH-12</t>
  </si>
  <si>
    <t>Tiberi</t>
  </si>
  <si>
    <t>OH-13</t>
  </si>
  <si>
    <t>Ryan, Tim</t>
  </si>
  <si>
    <t>OH-17</t>
  </si>
  <si>
    <t>OH-14</t>
  </si>
  <si>
    <t>LaTourette</t>
  </si>
  <si>
    <t>OH-15</t>
  </si>
  <si>
    <t>Stivers</t>
  </si>
  <si>
    <t>OH-16</t>
  </si>
  <si>
    <t>Renacci</t>
  </si>
  <si>
    <t>OK-01</t>
  </si>
  <si>
    <t>OK-02</t>
  </si>
  <si>
    <t>OK-03</t>
  </si>
  <si>
    <t>Lucas</t>
  </si>
  <si>
    <t>OK-04</t>
  </si>
  <si>
    <t>Cole</t>
  </si>
  <si>
    <t>OK-05</t>
  </si>
  <si>
    <t>Lankford</t>
  </si>
  <si>
    <t>OR-01</t>
  </si>
  <si>
    <t>Bonamici</t>
  </si>
  <si>
    <t>OR-02</t>
  </si>
  <si>
    <t>Walden</t>
  </si>
  <si>
    <t>OR-03</t>
  </si>
  <si>
    <t>Blumenauer</t>
  </si>
  <si>
    <t>OR-04</t>
  </si>
  <si>
    <t>DeFazio</t>
  </si>
  <si>
    <t>OR-05</t>
  </si>
  <si>
    <t>Schrader</t>
  </si>
  <si>
    <t>PA-01</t>
  </si>
  <si>
    <t>Brady, Bob</t>
  </si>
  <si>
    <t>PA-02</t>
  </si>
  <si>
    <t>Fattah</t>
  </si>
  <si>
    <t>PA-03</t>
  </si>
  <si>
    <t>Kelly</t>
  </si>
  <si>
    <t>PA-04</t>
  </si>
  <si>
    <t>PA-19</t>
  </si>
  <si>
    <t>PA-05</t>
  </si>
  <si>
    <t>Thompson, Glenn</t>
  </si>
  <si>
    <t>PA-06</t>
  </si>
  <si>
    <t>Gerlach</t>
  </si>
  <si>
    <t>PA-07</t>
  </si>
  <si>
    <t>Meehan</t>
  </si>
  <si>
    <t>PA-08</t>
  </si>
  <si>
    <t>Fitzpatrick</t>
  </si>
  <si>
    <t>PA-09</t>
  </si>
  <si>
    <t>Schuster</t>
  </si>
  <si>
    <t>PA-10</t>
  </si>
  <si>
    <t>Marino</t>
  </si>
  <si>
    <t>PA-11</t>
  </si>
  <si>
    <t>Barletta</t>
  </si>
  <si>
    <t>PA-12</t>
  </si>
  <si>
    <t>Critz</t>
  </si>
  <si>
    <t>PA-13</t>
  </si>
  <si>
    <t>Schwartz</t>
  </si>
  <si>
    <t>PA-14</t>
  </si>
  <si>
    <t>Doyle</t>
  </si>
  <si>
    <t>PA-15</t>
  </si>
  <si>
    <t>Dent</t>
  </si>
  <si>
    <t>PA-16</t>
  </si>
  <si>
    <t>Pitts</t>
  </si>
  <si>
    <t>PA-17</t>
  </si>
  <si>
    <t>PA-18</t>
  </si>
  <si>
    <t>Murphy, Tim</t>
  </si>
  <si>
    <t>RI-01</t>
  </si>
  <si>
    <t>Cicilline</t>
  </si>
  <si>
    <t>RI-02</t>
  </si>
  <si>
    <t>Langevin</t>
  </si>
  <si>
    <t>SC-01</t>
  </si>
  <si>
    <t>Scott, Tim</t>
  </si>
  <si>
    <t>SC-02</t>
  </si>
  <si>
    <t>Wilson, Joe</t>
  </si>
  <si>
    <t>SC-03</t>
  </si>
  <si>
    <t>Duncan, Jeff</t>
  </si>
  <si>
    <t>SC-04</t>
  </si>
  <si>
    <t>Gowdy</t>
  </si>
  <si>
    <t>SC-05</t>
  </si>
  <si>
    <t>Mulvaney</t>
  </si>
  <si>
    <t>SC-06</t>
  </si>
  <si>
    <t>Clyburn</t>
  </si>
  <si>
    <t>SC-07</t>
  </si>
  <si>
    <t>SD-AL</t>
  </si>
  <si>
    <t>Noem</t>
  </si>
  <si>
    <t>TN-01</t>
  </si>
  <si>
    <t>Roe</t>
  </si>
  <si>
    <t>TN-02</t>
  </si>
  <si>
    <t>Duncan, John</t>
  </si>
  <si>
    <t>TN-03</t>
  </si>
  <si>
    <t>Fleischmann</t>
  </si>
  <si>
    <t>TN-04</t>
  </si>
  <si>
    <t>DesJarlais</t>
  </si>
  <si>
    <t>TN-05</t>
  </si>
  <si>
    <t>Cooper</t>
  </si>
  <si>
    <t>TN-06</t>
  </si>
  <si>
    <t>Black</t>
  </si>
  <si>
    <t>TN-07</t>
  </si>
  <si>
    <t>Blackburn</t>
  </si>
  <si>
    <t>TN-08</t>
  </si>
  <si>
    <t>Fincher</t>
  </si>
  <si>
    <t>TN-09</t>
  </si>
  <si>
    <t>Cohen</t>
  </si>
  <si>
    <t>TX-01</t>
  </si>
  <si>
    <t>Gohmert</t>
  </si>
  <si>
    <t>TX-02</t>
  </si>
  <si>
    <t>Poe</t>
  </si>
  <si>
    <t>TX-03</t>
  </si>
  <si>
    <t>Johnson, Sam</t>
  </si>
  <si>
    <t>TX-04</t>
  </si>
  <si>
    <t>Hall</t>
  </si>
  <si>
    <t>TX-05</t>
  </si>
  <si>
    <t>Hensarling</t>
  </si>
  <si>
    <t>TX-06</t>
  </si>
  <si>
    <t>Barton</t>
  </si>
  <si>
    <t>TX-07</t>
  </si>
  <si>
    <t>Culberson</t>
  </si>
  <si>
    <t>TX-08</t>
  </si>
  <si>
    <t>Brady, Kevin</t>
  </si>
  <si>
    <t>TX-09</t>
  </si>
  <si>
    <t>Green, Al</t>
  </si>
  <si>
    <t>TX-10</t>
  </si>
  <si>
    <t>McCaul</t>
  </si>
  <si>
    <t>TX-11</t>
  </si>
  <si>
    <t>Conaway</t>
  </si>
  <si>
    <t>TX-12</t>
  </si>
  <si>
    <t>Granger</t>
  </si>
  <si>
    <t>TX-13</t>
  </si>
  <si>
    <t>Thornberry</t>
  </si>
  <si>
    <t>TX-14</t>
  </si>
  <si>
    <t>TX-15</t>
  </si>
  <si>
    <t>Hinojosa</t>
  </si>
  <si>
    <t>TX-16</t>
  </si>
  <si>
    <t>TX-17</t>
  </si>
  <si>
    <t>Flores</t>
  </si>
  <si>
    <t>TX-18</t>
  </si>
  <si>
    <t>Jackson-Lee</t>
  </si>
  <si>
    <t>TX-19</t>
  </si>
  <si>
    <t>Neugebauer</t>
  </si>
  <si>
    <t>TX-20</t>
  </si>
  <si>
    <t>TX-21</t>
  </si>
  <si>
    <t>Smith, Lamar</t>
  </si>
  <si>
    <t>TX-22</t>
  </si>
  <si>
    <t>Olson</t>
  </si>
  <si>
    <t>TX-23</t>
  </si>
  <si>
    <t>Canseco</t>
  </si>
  <si>
    <t>TX-24</t>
  </si>
  <si>
    <t>Marchant</t>
  </si>
  <si>
    <t>TX-25</t>
  </si>
  <si>
    <t>TX-26</t>
  </si>
  <si>
    <t>Burgess</t>
  </si>
  <si>
    <t>TX-27</t>
  </si>
  <si>
    <t>Farenthold</t>
  </si>
  <si>
    <t>TX-28</t>
  </si>
  <si>
    <t>Cuellar</t>
  </si>
  <si>
    <t>TX-29</t>
  </si>
  <si>
    <t>Green, Gene</t>
  </si>
  <si>
    <t>TX-30</t>
  </si>
  <si>
    <t>Johnson, E.B.</t>
  </si>
  <si>
    <t>TX-31</t>
  </si>
  <si>
    <t>Carter</t>
  </si>
  <si>
    <t>TX-32</t>
  </si>
  <si>
    <t>Sessions</t>
  </si>
  <si>
    <t>TX-33</t>
  </si>
  <si>
    <t>TX-34</t>
  </si>
  <si>
    <t>TX-35</t>
  </si>
  <si>
    <t>Doggett</t>
  </si>
  <si>
    <t>TX-36</t>
  </si>
  <si>
    <t>UT-01</t>
  </si>
  <si>
    <t>Bishop, Rob</t>
  </si>
  <si>
    <t>UT-02</t>
  </si>
  <si>
    <t>UT-03</t>
  </si>
  <si>
    <t>Chaffetz</t>
  </si>
  <si>
    <t>UT-04</t>
  </si>
  <si>
    <t>Matheson</t>
  </si>
  <si>
    <t>VA-01</t>
  </si>
  <si>
    <t>Wittman</t>
  </si>
  <si>
    <t>VA-02</t>
  </si>
  <si>
    <t>Rigell</t>
  </si>
  <si>
    <t>VA-03</t>
  </si>
  <si>
    <t>Scott, Bobby</t>
  </si>
  <si>
    <t>VA-04</t>
  </si>
  <si>
    <t>Forbes</t>
  </si>
  <si>
    <t>VA-05</t>
  </si>
  <si>
    <t>Hurt</t>
  </si>
  <si>
    <t>VA-06</t>
  </si>
  <si>
    <t>Goodlatte</t>
  </si>
  <si>
    <t>VA-07</t>
  </si>
  <si>
    <t>Cantor</t>
  </si>
  <si>
    <t>VA-08</t>
  </si>
  <si>
    <t>Moran</t>
  </si>
  <si>
    <t>VA-09</t>
  </si>
  <si>
    <t>Griffith</t>
  </si>
  <si>
    <t>VA-10</t>
  </si>
  <si>
    <t>Wolf</t>
  </si>
  <si>
    <t>VA-11</t>
  </si>
  <si>
    <t>Connolly</t>
  </si>
  <si>
    <t>VT-AL</t>
  </si>
  <si>
    <t>Welch</t>
  </si>
  <si>
    <t>WA-01</t>
  </si>
  <si>
    <t>WA-02</t>
  </si>
  <si>
    <t>Larsen</t>
  </si>
  <si>
    <t>WA-03</t>
  </si>
  <si>
    <t>Herrera Beutler</t>
  </si>
  <si>
    <t>WA-04</t>
  </si>
  <si>
    <t>Hastings, Doc</t>
  </si>
  <si>
    <t>WA-05</t>
  </si>
  <si>
    <t>McMorris Rodgers</t>
  </si>
  <si>
    <t>WA-06</t>
  </si>
  <si>
    <t>WA-07</t>
  </si>
  <si>
    <t>McDermott</t>
  </si>
  <si>
    <t>WA-08</t>
  </si>
  <si>
    <t>Reichert</t>
  </si>
  <si>
    <t>WA-09</t>
  </si>
  <si>
    <t>Smith, Adam</t>
  </si>
  <si>
    <t>WA-10</t>
  </si>
  <si>
    <t>WI-01</t>
  </si>
  <si>
    <t>Ryan, Paul</t>
  </si>
  <si>
    <t>WI-02</t>
  </si>
  <si>
    <t>WI-03</t>
  </si>
  <si>
    <t>Kind</t>
  </si>
  <si>
    <t>WI-04</t>
  </si>
  <si>
    <t>Moore</t>
  </si>
  <si>
    <t>WI-05</t>
  </si>
  <si>
    <t>Sensenbrenner</t>
  </si>
  <si>
    <t>WI-06</t>
  </si>
  <si>
    <t>Petri</t>
  </si>
  <si>
    <t>WI-07</t>
  </si>
  <si>
    <t>Duffy</t>
  </si>
  <si>
    <t>WI-08</t>
  </si>
  <si>
    <t>Ribble</t>
  </si>
  <si>
    <t>WV-01</t>
  </si>
  <si>
    <t>McKinley</t>
  </si>
  <si>
    <t>WV-02</t>
  </si>
  <si>
    <t>Capito</t>
  </si>
  <si>
    <t>WV-03</t>
  </si>
  <si>
    <t>Rahall</t>
  </si>
  <si>
    <t>WY-AL</t>
  </si>
  <si>
    <t>Lummis</t>
  </si>
  <si>
    <t>Incumbent(s)</t>
  </si>
  <si>
    <t>State</t>
  </si>
  <si>
    <t>Calculations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</si>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</sst>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 #,##0 ;(#,##0)"/>
  </numFmts>
  <fonts count="13">
    <font>
      <sz val="10.0"/>
      <color rgb="FF000000"/>
      <name val="Arial"/>
    </font>
    <font>
      <b/>
      <sz val="10.0"/>
      <color rgb="FF000000"/>
    </font>
    <font>
      <b/>
      <sz val="10.0"/>
    </font>
    <font>
      <sz val="10.0"/>
      <color rgb="FF000000"/>
    </font>
    <font/>
    <font>
      <sz val="10.0"/>
      <color rgb="FFFF0000"/>
    </font>
    <font>
      <b/>
    </font>
    <font>
      <b/>
      <sz val="10.0"/>
      <color rgb="FF0000FF"/>
    </font>
    <font>
      <b/>
      <sz val="10.0"/>
      <color rgb="FFFF0000"/>
    </font>
    <font>
      <sz val="10.0"/>
      <color rgb="FF0000FF"/>
    </font>
    <font>
      <u/>
      <color rgb="FF0000FF"/>
    </font>
    <font>
      <u/>
      <color rgb="FF0000FF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1"/>
    </xf>
    <xf borderId="0" fillId="2" fontId="1" numFmtId="164" xfId="0" applyAlignment="1" applyFill="1" applyFont="1" applyNumberFormat="1">
      <alignment horizontal="center" readingOrder="0" shrinkToFit="0" vertical="bottom" wrapText="0"/>
    </xf>
    <xf borderId="0" fillId="2" fontId="1" numFmtId="0" xfId="0" applyAlignment="1" applyFont="1">
      <alignment horizontal="center" readingOrder="0" shrinkToFit="0" vertical="bottom" wrapText="1"/>
    </xf>
    <xf borderId="0" fillId="2" fontId="2" numFmtId="0" xfId="0" applyAlignment="1" applyFont="1">
      <alignment horizontal="center" readingOrder="0" shrinkToFit="0" vertical="bottom" wrapText="1"/>
    </xf>
    <xf borderId="0" fillId="0" fontId="3" numFmtId="0" xfId="0" applyAlignment="1" applyFont="1">
      <alignment horizontal="left" readingOrder="0" shrinkToFit="0" vertical="bottom" wrapText="0"/>
    </xf>
    <xf borderId="0" fillId="0" fontId="3" numFmtId="164" xfId="0" applyAlignment="1" applyFont="1" applyNumberFormat="1">
      <alignment horizontal="left" readingOrder="0" shrinkToFit="0" vertical="bottom" wrapText="0"/>
    </xf>
    <xf borderId="0" fillId="0" fontId="3" numFmtId="164" xfId="0" applyAlignment="1" applyFont="1" applyNumberFormat="1">
      <alignment readingOrder="0" shrinkToFit="0" vertical="bottom" wrapText="0"/>
    </xf>
    <xf borderId="0" fillId="0" fontId="4" numFmtId="0" xfId="0" applyAlignment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0" fontId="4" numFmtId="0" xfId="0" applyAlignment="1" applyFont="1">
      <alignment horizontal="left" readingOrder="0" shrinkToFit="0" vertical="bottom" wrapText="1"/>
    </xf>
    <xf borderId="0" fillId="0" fontId="1" numFmtId="0" xfId="0" applyAlignment="1" applyFont="1">
      <alignment readingOrder="0" shrinkToFit="0" wrapText="1"/>
    </xf>
    <xf borderId="0" fillId="0" fontId="5" numFmtId="0" xfId="0" applyAlignment="1" applyFont="1">
      <alignment horizontal="left" readingOrder="0" shrinkToFit="0" vertical="bottom" wrapText="1"/>
    </xf>
    <xf borderId="0" fillId="0" fontId="6" numFmtId="0" xfId="0" applyAlignment="1" applyFont="1">
      <alignment readingOrder="0" shrinkToFit="0" wrapText="1"/>
    </xf>
    <xf borderId="0" fillId="0" fontId="2" numFmtId="0" xfId="0" applyAlignment="1" applyFont="1">
      <alignment horizontal="left" readingOrder="0" shrinkToFit="0" vertical="bottom" wrapText="1"/>
    </xf>
    <xf borderId="0" fillId="0" fontId="3" numFmtId="164" xfId="0" applyAlignment="1" applyFont="1" applyNumberFormat="1">
      <alignment horizontal="right" readingOrder="0" shrinkToFit="0" vertical="bottom" wrapText="0"/>
    </xf>
    <xf borderId="0" fillId="0" fontId="4" numFmtId="0" xfId="0" applyAlignment="1" applyFont="1">
      <alignment horizontal="center" readingOrder="0" shrinkToFit="0" vertical="bottom" wrapText="1"/>
    </xf>
    <xf borderId="0" fillId="0" fontId="6" numFmtId="0" xfId="0" applyAlignment="1" applyFont="1">
      <alignment shrinkToFit="0" wrapText="1"/>
    </xf>
    <xf borderId="0" fillId="0" fontId="7" numFmtId="0" xfId="0" applyAlignment="1" applyFont="1">
      <alignment readingOrder="0" shrinkToFit="0" wrapText="1"/>
    </xf>
    <xf borderId="0" fillId="0" fontId="4" numFmtId="0" xfId="0" applyAlignment="1" applyFont="1">
      <alignment horizontal="left" readingOrder="0" shrinkToFit="0" vertical="bottom" wrapText="1"/>
    </xf>
    <xf borderId="0" fillId="0" fontId="4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wrapText="1"/>
    </xf>
    <xf borderId="0" fillId="0" fontId="8" numFmtId="164" xfId="0" applyAlignment="1" applyFont="1" applyNumberFormat="1">
      <alignment horizontal="right" readingOrder="0" shrinkToFit="0" vertical="bottom" wrapText="0"/>
    </xf>
    <xf borderId="0" fillId="0" fontId="3" numFmtId="164" xfId="0" applyAlignment="1" applyFont="1" applyNumberFormat="1">
      <alignment horizontal="center" readingOrder="0" shrinkToFit="0" vertical="bottom" wrapText="0"/>
    </xf>
    <xf borderId="0" fillId="0" fontId="3" numFmtId="0" xfId="0" applyAlignment="1" applyFont="1">
      <alignment horizontal="left" readingOrder="0" shrinkToFit="0" vertical="bottom" wrapText="0"/>
    </xf>
    <xf borderId="0" fillId="0" fontId="8" numFmtId="0" xfId="0" applyAlignment="1" applyFont="1">
      <alignment readingOrder="0" shrinkToFit="0" wrapText="1"/>
    </xf>
    <xf borderId="0" fillId="0" fontId="9" numFmtId="0" xfId="0" applyAlignment="1" applyFont="1">
      <alignment horizontal="left" readingOrder="0" shrinkToFit="0" vertical="bottom" wrapText="1"/>
    </xf>
    <xf borderId="0" fillId="0" fontId="9" numFmtId="0" xfId="0" applyAlignment="1" applyFont="1">
      <alignment readingOrder="0" shrinkToFit="0" wrapText="1"/>
    </xf>
    <xf borderId="0" fillId="0" fontId="5" numFmtId="0" xfId="0" applyAlignment="1" applyFont="1">
      <alignment readingOrder="0" shrinkToFit="0" wrapText="1"/>
    </xf>
    <xf borderId="0" fillId="0" fontId="8" numFmtId="164" xfId="0" applyAlignment="1" applyFont="1" applyNumberFormat="1">
      <alignment readingOrder="0" shrinkToFit="0" vertical="bottom" wrapText="0"/>
    </xf>
    <xf borderId="0" fillId="0" fontId="7" numFmtId="164" xfId="0" applyAlignment="1" applyFont="1" applyNumberFormat="1">
      <alignment readingOrder="0" shrinkToFit="0" vertical="bottom" wrapText="0"/>
    </xf>
    <xf borderId="0" fillId="0" fontId="3" numFmtId="0" xfId="0" applyAlignment="1" applyFont="1">
      <alignment horizontal="left" readingOrder="0" shrinkToFit="0" vertical="bottom" wrapText="1"/>
    </xf>
    <xf borderId="0" fillId="0" fontId="1" numFmtId="0" xfId="0" applyAlignment="1" applyFont="1">
      <alignment horizontal="left" readingOrder="0" shrinkToFit="0" vertical="bottom" wrapText="1"/>
    </xf>
    <xf borderId="1" fillId="2" fontId="1" numFmtId="164" xfId="0" applyAlignment="1" applyBorder="1" applyFont="1" applyNumberFormat="1">
      <alignment horizontal="center" readingOrder="0" shrinkToFit="0" vertical="bottom" wrapText="0"/>
    </xf>
    <xf borderId="1" fillId="2" fontId="1" numFmtId="0" xfId="0" applyAlignment="1" applyBorder="1" applyFont="1">
      <alignment horizontal="center" readingOrder="0" shrinkToFit="0" vertical="bottom" wrapText="1"/>
    </xf>
    <xf borderId="1" fillId="2" fontId="2" numFmtId="0" xfId="0" applyAlignment="1" applyBorder="1" applyFont="1">
      <alignment horizontal="center" readingOrder="0" shrinkToFit="0" vertical="bottom" wrapText="1"/>
    </xf>
    <xf borderId="1" fillId="0" fontId="2" numFmtId="0" xfId="0" applyAlignment="1" applyBorder="1" applyFont="1">
      <alignment horizontal="center" readingOrder="0" shrinkToFit="0" vertical="bottom" wrapText="1"/>
    </xf>
    <xf borderId="2" fillId="0" fontId="4" numFmtId="0" xfId="0" applyAlignment="1" applyBorder="1" applyFont="1">
      <alignment horizontal="left" readingOrder="0" shrinkToFit="0" vertical="bottom" wrapText="1"/>
    </xf>
    <xf borderId="2" fillId="0" fontId="10" numFmtId="0" xfId="0" applyAlignment="1" applyBorder="1" applyFont="1">
      <alignment horizontal="left" shrinkToFit="0" vertical="bottom" wrapText="1"/>
    </xf>
    <xf borderId="0" fillId="0" fontId="11" numFmtId="0" xfId="0" applyAlignment="1" applyFont="1">
      <alignment horizontal="left" shrinkToFit="0" vertical="bottom" wrapText="1"/>
    </xf>
    <xf borderId="0" fillId="0" fontId="12" numFmtId="0" xfId="0" applyAlignment="1" applyFont="1">
      <alignment shrinkToFit="0" wrapText="1"/>
    </xf>
  </cellXfs>
  <cellStyles count="1">
    <cellStyle xfId="0" name="Normal" builtinId="0"/>
  </cellStyles>
  <dxfs count="2">
    <dxf>
      <font>
        <color rgb="FFFF0000"/>
      </font>
      <fill>
        <patternFill patternType="none"/>
      </fill>
      <border/>
    </dxf>
    <dxf>
      <font>
        <color rgb="FF0000FF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2.75"/>
  <cols>
    <col customWidth="1" min="1" max="1" width="7.0"/>
    <col customWidth="1" min="2" max="2" width="18.43"/>
    <col customWidth="1" min="3" max="3" width="6.57"/>
    <col customWidth="1" min="4" max="4" width="8.29"/>
    <col customWidth="1" min="5" max="5" width="8.14"/>
    <col customWidth="1" min="6" max="6" width="8.29"/>
    <col customWidth="1" min="7" max="7" width="8.14"/>
    <col customWidth="1" min="8" max="8" width="7.0"/>
  </cols>
  <sheetData>
    <row r="1" ht="12.0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ht="12.0" customHeight="1">
      <c r="A2" s="4" t="s">
        <v>8</v>
      </c>
      <c r="B2" s="5" t="s">
        <v>9</v>
      </c>
      <c r="C2" s="5" t="s">
        <v>10</v>
      </c>
      <c r="D2" s="6">
        <v>38.0</v>
      </c>
      <c r="E2" s="6">
        <v>59.0</v>
      </c>
      <c r="F2" s="7">
        <v>38.0</v>
      </c>
      <c r="G2" s="7">
        <v>59.0</v>
      </c>
      <c r="H2" s="8" t="s">
        <v>8</v>
      </c>
    </row>
    <row r="3" ht="12.0" customHeight="1">
      <c r="A3" s="4" t="s">
        <v>11</v>
      </c>
      <c r="B3" s="9" t="s">
        <v>12</v>
      </c>
      <c r="C3" s="9" t="s">
        <v>10</v>
      </c>
      <c r="D3" s="6">
        <v>38.0</v>
      </c>
      <c r="E3" s="6">
        <v>61.0</v>
      </c>
      <c r="F3" s="7">
        <v>39.0</v>
      </c>
      <c r="G3" s="7">
        <v>61.0</v>
      </c>
      <c r="H3" s="8" t="s">
        <v>11</v>
      </c>
    </row>
    <row r="4" ht="12.0" customHeight="1">
      <c r="A4" s="4" t="s">
        <v>13</v>
      </c>
      <c r="B4" s="9" t="s">
        <v>14</v>
      </c>
      <c r="C4" s="9" t="s">
        <v>10</v>
      </c>
      <c r="D4" s="6">
        <v>35.0</v>
      </c>
      <c r="E4" s="6">
        <v>64.0</v>
      </c>
      <c r="F4" s="7">
        <v>36.0</v>
      </c>
      <c r="G4" s="7">
        <v>63.0</v>
      </c>
      <c r="H4" s="8" t="s">
        <v>13</v>
      </c>
    </row>
    <row r="5" ht="12.0" customHeight="1">
      <c r="A5" s="4" t="s">
        <v>15</v>
      </c>
      <c r="B5" s="9" t="s">
        <v>16</v>
      </c>
      <c r="C5" s="9" t="s">
        <v>10</v>
      </c>
      <c r="D5" s="6">
        <v>37.0</v>
      </c>
      <c r="E5" s="6">
        <v>63.0</v>
      </c>
      <c r="F5" s="7">
        <v>43.0</v>
      </c>
      <c r="G5" s="7">
        <v>56.0</v>
      </c>
      <c r="H5" s="8" t="s">
        <v>15</v>
      </c>
    </row>
    <row r="6" ht="12.0" customHeight="1">
      <c r="A6" s="4" t="s">
        <v>17</v>
      </c>
      <c r="B6" s="9" t="s">
        <v>18</v>
      </c>
      <c r="C6" s="9" t="s">
        <v>10</v>
      </c>
      <c r="D6" s="6">
        <v>26.0</v>
      </c>
      <c r="E6" s="6">
        <v>73.0</v>
      </c>
      <c r="F6" s="7">
        <v>23.0</v>
      </c>
      <c r="G6" s="7">
        <v>76.0</v>
      </c>
      <c r="H6" s="8" t="s">
        <v>17</v>
      </c>
    </row>
    <row r="7" ht="12.0" customHeight="1">
      <c r="A7" s="4" t="s">
        <v>19</v>
      </c>
      <c r="B7" s="9" t="s">
        <v>20</v>
      </c>
      <c r="C7" s="9" t="s">
        <v>10</v>
      </c>
      <c r="D7" s="6">
        <v>36.0</v>
      </c>
      <c r="E7" s="6">
        <v>63.0</v>
      </c>
      <c r="F7" s="7">
        <v>38.0</v>
      </c>
      <c r="G7" s="7">
        <v>61.0</v>
      </c>
      <c r="H7" s="8" t="s">
        <v>19</v>
      </c>
    </row>
    <row r="8" ht="12.0" customHeight="1">
      <c r="A8" s="4" t="s">
        <v>21</v>
      </c>
      <c r="B8" s="9" t="s">
        <v>22</v>
      </c>
      <c r="C8" s="9" t="s">
        <v>10</v>
      </c>
      <c r="D8" s="6">
        <v>25.0</v>
      </c>
      <c r="E8" s="6">
        <v>74.0</v>
      </c>
      <c r="F8" s="7">
        <v>23.0</v>
      </c>
      <c r="G8" s="7">
        <v>76.0</v>
      </c>
      <c r="H8" s="8" t="s">
        <v>21</v>
      </c>
    </row>
    <row r="9" ht="12.0" customHeight="1">
      <c r="A9" s="4" t="s">
        <v>23</v>
      </c>
      <c r="B9" s="9" t="s">
        <v>24</v>
      </c>
      <c r="C9" s="9" t="s">
        <v>25</v>
      </c>
      <c r="D9" s="6">
        <v>71.0</v>
      </c>
      <c r="E9" s="6">
        <v>28.0</v>
      </c>
      <c r="F9" s="7">
        <v>72.0</v>
      </c>
      <c r="G9" s="7">
        <v>27.0</v>
      </c>
      <c r="H9" s="8" t="s">
        <v>23</v>
      </c>
    </row>
    <row r="10" ht="12.0" customHeight="1">
      <c r="A10" s="4" t="s">
        <v>26</v>
      </c>
      <c r="B10" s="9" t="s">
        <v>27</v>
      </c>
      <c r="C10" s="9" t="s">
        <v>10</v>
      </c>
      <c r="D10" s="6">
        <v>39.0</v>
      </c>
      <c r="E10" s="6">
        <v>58.0</v>
      </c>
      <c r="F10" s="7">
        <v>38.0</v>
      </c>
      <c r="G10" s="7">
        <v>59.0</v>
      </c>
      <c r="H10" s="8" t="s">
        <v>26</v>
      </c>
    </row>
    <row r="11" ht="12.0" customHeight="1">
      <c r="A11" s="4" t="s">
        <v>28</v>
      </c>
      <c r="B11" s="9" t="s">
        <v>29</v>
      </c>
      <c r="C11" s="9" t="s">
        <v>10</v>
      </c>
      <c r="D11" s="6">
        <v>44.0</v>
      </c>
      <c r="E11" s="6">
        <v>54.0</v>
      </c>
      <c r="F11" s="7">
        <v>44.0</v>
      </c>
      <c r="G11" s="7">
        <v>54.0</v>
      </c>
      <c r="H11" s="8" t="s">
        <v>28</v>
      </c>
    </row>
    <row r="12" ht="12.0" customHeight="1">
      <c r="A12" s="4" t="s">
        <v>30</v>
      </c>
      <c r="B12" s="9" t="s">
        <v>31</v>
      </c>
      <c r="C12" s="9" t="s">
        <v>10</v>
      </c>
      <c r="D12" s="6">
        <v>34.0</v>
      </c>
      <c r="E12" s="6">
        <v>64.0</v>
      </c>
      <c r="F12" s="7">
        <v>34.0</v>
      </c>
      <c r="G12" s="7">
        <v>64.0</v>
      </c>
      <c r="H12" s="8" t="s">
        <v>30</v>
      </c>
    </row>
    <row r="13" ht="12.0" customHeight="1">
      <c r="A13" s="4" t="s">
        <v>32</v>
      </c>
      <c r="B13" s="9" t="s">
        <v>33</v>
      </c>
      <c r="C13" s="9" t="s">
        <v>25</v>
      </c>
      <c r="D13" s="6">
        <v>37.0</v>
      </c>
      <c r="E13" s="6">
        <v>60.0</v>
      </c>
      <c r="F13" s="7">
        <v>39.0</v>
      </c>
      <c r="G13" s="7">
        <v>58.0</v>
      </c>
      <c r="H13" s="8" t="s">
        <v>32</v>
      </c>
    </row>
    <row r="14" ht="12.0" customHeight="1">
      <c r="A14" s="4" t="s">
        <v>34</v>
      </c>
      <c r="B14" s="9" t="s">
        <v>33</v>
      </c>
      <c r="C14" s="9" t="s">
        <v>10</v>
      </c>
      <c r="D14" s="6">
        <v>48.0</v>
      </c>
      <c r="E14" s="6">
        <v>51.0</v>
      </c>
      <c r="F14" s="7">
        <v>44.0</v>
      </c>
      <c r="G14" s="7">
        <v>54.0</v>
      </c>
      <c r="H14" s="8" t="s">
        <v>34</v>
      </c>
    </row>
    <row r="15" ht="12.0" customHeight="1">
      <c r="A15" s="4" t="s">
        <v>35</v>
      </c>
      <c r="B15" s="9" t="s">
        <v>36</v>
      </c>
      <c r="C15" s="9" t="s">
        <v>25</v>
      </c>
      <c r="D15" s="6">
        <v>49.0</v>
      </c>
      <c r="E15" s="6">
        <v>50.0</v>
      </c>
      <c r="F15" s="7">
        <v>38.0</v>
      </c>
      <c r="G15" s="7">
        <v>61.0</v>
      </c>
      <c r="H15" s="10" t="s">
        <v>37</v>
      </c>
    </row>
    <row r="16" ht="12.0" customHeight="1">
      <c r="A16" s="4" t="s">
        <v>38</v>
      </c>
      <c r="B16" s="9" t="s">
        <v>39</v>
      </c>
      <c r="C16" s="9" t="s">
        <v>25</v>
      </c>
      <c r="D16" s="6">
        <v>58.0</v>
      </c>
      <c r="E16" s="6">
        <v>41.0</v>
      </c>
      <c r="F16" s="7">
        <v>42.0</v>
      </c>
      <c r="G16" s="7">
        <v>57.0</v>
      </c>
      <c r="H16" s="10" t="s">
        <v>40</v>
      </c>
    </row>
    <row r="17" ht="12.0" customHeight="1">
      <c r="A17" s="4" t="s">
        <v>41</v>
      </c>
      <c r="B17" s="9" t="s">
        <v>42</v>
      </c>
      <c r="C17" s="9" t="s">
        <v>10</v>
      </c>
      <c r="D17" s="6">
        <v>34.0</v>
      </c>
      <c r="E17" s="6">
        <v>64.0</v>
      </c>
      <c r="F17" s="7">
        <v>66.0</v>
      </c>
      <c r="G17" s="7">
        <v>33.0</v>
      </c>
      <c r="H17" s="10" t="s">
        <v>34</v>
      </c>
    </row>
    <row r="18" ht="12.0" customHeight="1">
      <c r="A18" s="4" t="s">
        <v>43</v>
      </c>
      <c r="B18" s="9" t="s">
        <v>33</v>
      </c>
      <c r="C18" s="9" t="s">
        <v>10</v>
      </c>
      <c r="D18" s="6">
        <v>36.0</v>
      </c>
      <c r="E18" s="6">
        <v>63.0</v>
      </c>
      <c r="F18" s="7">
        <v>47.0</v>
      </c>
      <c r="G18" s="7">
        <v>52.0</v>
      </c>
      <c r="H18" s="10" t="s">
        <v>44</v>
      </c>
    </row>
    <row r="19" ht="12.0" customHeight="1">
      <c r="A19" s="4" t="s">
        <v>44</v>
      </c>
      <c r="B19" s="9" t="s">
        <v>45</v>
      </c>
      <c r="C19" s="11" t="s">
        <v>10</v>
      </c>
      <c r="D19" s="6">
        <v>41.0</v>
      </c>
      <c r="E19" s="6">
        <v>58.0</v>
      </c>
      <c r="F19" s="7">
        <v>38.0</v>
      </c>
      <c r="G19" s="7">
        <v>61.0</v>
      </c>
      <c r="H19" s="12" t="s">
        <v>43</v>
      </c>
    </row>
    <row r="20" ht="12.0" customHeight="1">
      <c r="A20" s="4" t="s">
        <v>40</v>
      </c>
      <c r="B20" s="9" t="s">
        <v>46</v>
      </c>
      <c r="C20" s="9" t="s">
        <v>25</v>
      </c>
      <c r="D20" s="6">
        <v>65.0</v>
      </c>
      <c r="E20" s="6">
        <v>34.0</v>
      </c>
      <c r="F20" s="7">
        <v>57.0</v>
      </c>
      <c r="G20" s="7">
        <v>42.0</v>
      </c>
      <c r="H20" s="10" t="s">
        <v>41</v>
      </c>
    </row>
    <row r="21" ht="12.0" customHeight="1">
      <c r="A21" s="4" t="s">
        <v>37</v>
      </c>
      <c r="B21" s="9" t="s">
        <v>47</v>
      </c>
      <c r="C21" s="9" t="s">
        <v>10</v>
      </c>
      <c r="D21" s="6">
        <v>38.0</v>
      </c>
      <c r="E21" s="6">
        <v>61.0</v>
      </c>
      <c r="F21" s="7">
        <v>46.0</v>
      </c>
      <c r="G21" s="7">
        <v>52.0</v>
      </c>
      <c r="H21" s="10" t="s">
        <v>35</v>
      </c>
    </row>
    <row r="22" ht="12.0" customHeight="1">
      <c r="A22" s="4" t="s">
        <v>48</v>
      </c>
      <c r="B22" s="9" t="s">
        <v>33</v>
      </c>
      <c r="C22" s="13" t="s">
        <v>49</v>
      </c>
      <c r="D22" s="14">
        <v>51.0</v>
      </c>
      <c r="E22" s="14">
        <v>47.0</v>
      </c>
      <c r="F22" s="15" t="s">
        <v>50</v>
      </c>
      <c r="G22" s="15" t="s">
        <v>50</v>
      </c>
      <c r="H22" s="16"/>
    </row>
    <row r="23" ht="12.0" customHeight="1">
      <c r="A23" s="4" t="s">
        <v>51</v>
      </c>
      <c r="B23" s="9" t="s">
        <v>33</v>
      </c>
      <c r="C23" s="9" t="s">
        <v>10</v>
      </c>
      <c r="D23" s="6">
        <v>42.0</v>
      </c>
      <c r="E23" s="6">
        <v>53.0</v>
      </c>
      <c r="F23" s="7">
        <v>66.0</v>
      </c>
      <c r="G23" s="7">
        <v>32.0</v>
      </c>
      <c r="H23" s="10" t="s">
        <v>52</v>
      </c>
    </row>
    <row r="24" ht="12.0" customHeight="1">
      <c r="A24" s="4" t="s">
        <v>52</v>
      </c>
      <c r="B24" s="9" t="s">
        <v>33</v>
      </c>
      <c r="C24" s="9" t="s">
        <v>25</v>
      </c>
      <c r="D24" s="6">
        <v>71.0</v>
      </c>
      <c r="E24" s="6">
        <v>25.0</v>
      </c>
      <c r="F24" s="7">
        <v>43.0</v>
      </c>
      <c r="G24" s="7">
        <v>55.0</v>
      </c>
      <c r="H24" s="10" t="s">
        <v>53</v>
      </c>
    </row>
    <row r="25" ht="12.0" customHeight="1">
      <c r="A25" s="4" t="s">
        <v>54</v>
      </c>
      <c r="B25" s="9" t="s">
        <v>55</v>
      </c>
      <c r="C25" s="9" t="s">
        <v>25</v>
      </c>
      <c r="D25" s="6">
        <v>55.0</v>
      </c>
      <c r="E25" s="6">
        <v>42.0</v>
      </c>
      <c r="F25" s="17">
        <v>49.0</v>
      </c>
      <c r="G25" s="7">
        <v>49.0</v>
      </c>
      <c r="H25" s="10" t="s">
        <v>56</v>
      </c>
    </row>
    <row r="26" ht="12.0" customHeight="1">
      <c r="A26" s="4" t="s">
        <v>57</v>
      </c>
      <c r="B26" s="9" t="s">
        <v>58</v>
      </c>
      <c r="C26" s="9" t="s">
        <v>10</v>
      </c>
      <c r="D26" s="6">
        <v>43.0</v>
      </c>
      <c r="E26" s="6">
        <v>54.0</v>
      </c>
      <c r="F26" s="7">
        <v>44.0</v>
      </c>
      <c r="G26" s="7">
        <v>54.0</v>
      </c>
      <c r="H26" s="8" t="s">
        <v>57</v>
      </c>
    </row>
    <row r="27" ht="12.0" customHeight="1">
      <c r="A27" s="4" t="s">
        <v>59</v>
      </c>
      <c r="B27" s="9" t="s">
        <v>60</v>
      </c>
      <c r="C27" s="9" t="s">
        <v>25</v>
      </c>
      <c r="D27" s="6">
        <v>70.0</v>
      </c>
      <c r="E27" s="6">
        <v>26.0</v>
      </c>
      <c r="F27" s="7">
        <v>70.0</v>
      </c>
      <c r="G27" s="7">
        <v>28.0</v>
      </c>
      <c r="H27" s="10" t="s">
        <v>51</v>
      </c>
    </row>
    <row r="28" ht="12.0" customHeight="1">
      <c r="A28" s="4" t="s">
        <v>53</v>
      </c>
      <c r="B28" s="9" t="s">
        <v>61</v>
      </c>
      <c r="C28" s="9" t="s">
        <v>25</v>
      </c>
      <c r="D28" s="6">
        <v>68.0</v>
      </c>
      <c r="E28" s="6">
        <v>29.0</v>
      </c>
      <c r="F28" s="7">
        <v>76.0</v>
      </c>
      <c r="G28" s="7">
        <v>22.0</v>
      </c>
      <c r="H28" s="10" t="s">
        <v>59</v>
      </c>
    </row>
    <row r="29" ht="12.0" customHeight="1">
      <c r="A29" s="4" t="s">
        <v>62</v>
      </c>
      <c r="B29" s="9" t="s">
        <v>63</v>
      </c>
      <c r="C29" s="9" t="s">
        <v>10</v>
      </c>
      <c r="D29" s="6">
        <v>51.0</v>
      </c>
      <c r="E29" s="6">
        <v>46.0</v>
      </c>
      <c r="F29" s="7">
        <v>72.0</v>
      </c>
      <c r="G29" s="7">
        <v>27.0</v>
      </c>
      <c r="H29" s="10" t="s">
        <v>54</v>
      </c>
    </row>
    <row r="30" ht="12.0" customHeight="1">
      <c r="A30" s="4" t="s">
        <v>64</v>
      </c>
      <c r="B30" s="9" t="s">
        <v>33</v>
      </c>
      <c r="C30" s="9" t="s">
        <v>10</v>
      </c>
      <c r="D30" s="6">
        <v>42.0</v>
      </c>
      <c r="E30" s="6">
        <v>55.0</v>
      </c>
      <c r="F30" s="7">
        <v>85.0</v>
      </c>
      <c r="G30" s="7">
        <v>12.0</v>
      </c>
      <c r="H30" s="12" t="s">
        <v>65</v>
      </c>
    </row>
    <row r="31" ht="12.0" customHeight="1">
      <c r="A31" s="4" t="s">
        <v>66</v>
      </c>
      <c r="B31" s="9" t="s">
        <v>67</v>
      </c>
      <c r="C31" s="9" t="s">
        <v>25</v>
      </c>
      <c r="D31" s="6">
        <v>56.0</v>
      </c>
      <c r="E31" s="6">
        <v>41.0</v>
      </c>
      <c r="F31" s="7">
        <v>88.0</v>
      </c>
      <c r="G31" s="7">
        <v>10.0</v>
      </c>
      <c r="H31" s="10" t="s">
        <v>68</v>
      </c>
    </row>
    <row r="32" ht="12.0" customHeight="1">
      <c r="A32" s="4" t="s">
        <v>56</v>
      </c>
      <c r="B32" s="9" t="s">
        <v>69</v>
      </c>
      <c r="C32" s="9" t="s">
        <v>10</v>
      </c>
      <c r="D32" s="6">
        <v>50.0</v>
      </c>
      <c r="E32" s="6">
        <v>47.0</v>
      </c>
      <c r="F32" s="7">
        <v>65.0</v>
      </c>
      <c r="G32" s="7">
        <v>33.0</v>
      </c>
      <c r="H32" s="10" t="s">
        <v>70</v>
      </c>
    </row>
    <row r="33" ht="12.0" customHeight="1">
      <c r="A33" s="4" t="s">
        <v>68</v>
      </c>
      <c r="B33" s="9" t="s">
        <v>71</v>
      </c>
      <c r="C33" s="9" t="s">
        <v>25</v>
      </c>
      <c r="D33" s="6">
        <v>69.0</v>
      </c>
      <c r="E33" s="6">
        <v>28.0</v>
      </c>
      <c r="F33" s="7">
        <v>54.0</v>
      </c>
      <c r="G33" s="7">
        <v>44.0</v>
      </c>
      <c r="H33" s="10" t="s">
        <v>62</v>
      </c>
    </row>
    <row r="34" ht="12.0" customHeight="1">
      <c r="A34" s="4" t="s">
        <v>72</v>
      </c>
      <c r="B34" s="9" t="s">
        <v>73</v>
      </c>
      <c r="C34" s="9" t="s">
        <v>25</v>
      </c>
      <c r="D34" s="6">
        <v>84.0</v>
      </c>
      <c r="E34" s="6">
        <v>13.0</v>
      </c>
      <c r="F34" s="7">
        <v>74.0</v>
      </c>
      <c r="G34" s="7">
        <v>24.0</v>
      </c>
      <c r="H34" s="10" t="s">
        <v>64</v>
      </c>
    </row>
    <row r="35" ht="12.0" customHeight="1">
      <c r="A35" s="4" t="s">
        <v>74</v>
      </c>
      <c r="B35" s="9" t="s">
        <v>75</v>
      </c>
      <c r="C35" s="9" t="s">
        <v>25</v>
      </c>
      <c r="D35" s="6">
        <v>87.0</v>
      </c>
      <c r="E35" s="6">
        <v>10.0</v>
      </c>
      <c r="F35" s="7">
        <v>74.0</v>
      </c>
      <c r="G35" s="7">
        <v>24.0</v>
      </c>
      <c r="H35" s="10" t="s">
        <v>66</v>
      </c>
    </row>
    <row r="36" ht="12.0" customHeight="1">
      <c r="A36" s="4" t="s">
        <v>76</v>
      </c>
      <c r="B36" s="9" t="s">
        <v>77</v>
      </c>
      <c r="C36" s="9" t="s">
        <v>25</v>
      </c>
      <c r="D36" s="6">
        <v>73.0</v>
      </c>
      <c r="E36" s="6">
        <v>24.0</v>
      </c>
      <c r="F36" s="7">
        <v>73.0</v>
      </c>
      <c r="G36" s="7">
        <v>25.0</v>
      </c>
      <c r="H36" s="10" t="s">
        <v>72</v>
      </c>
    </row>
    <row r="37" ht="12.0" customHeight="1">
      <c r="A37" s="4" t="s">
        <v>78</v>
      </c>
      <c r="B37" s="9" t="s">
        <v>79</v>
      </c>
      <c r="C37" s="9" t="s">
        <v>25</v>
      </c>
      <c r="D37" s="6">
        <v>67.0</v>
      </c>
      <c r="E37" s="6">
        <v>30.0</v>
      </c>
      <c r="F37" s="7">
        <v>68.0</v>
      </c>
      <c r="G37" s="7">
        <v>30.0</v>
      </c>
      <c r="H37" s="10" t="s">
        <v>74</v>
      </c>
    </row>
    <row r="38" ht="12.0" customHeight="1">
      <c r="A38" s="4" t="s">
        <v>80</v>
      </c>
      <c r="B38" s="9" t="s">
        <v>81</v>
      </c>
      <c r="C38" s="9" t="s">
        <v>25</v>
      </c>
      <c r="D38" s="6">
        <v>57.0</v>
      </c>
      <c r="E38" s="6">
        <v>40.0</v>
      </c>
      <c r="F38" s="7">
        <v>70.0</v>
      </c>
      <c r="G38" s="7">
        <v>29.0</v>
      </c>
      <c r="H38" s="10" t="s">
        <v>82</v>
      </c>
    </row>
    <row r="39" ht="12.0" customHeight="1">
      <c r="A39" s="4" t="s">
        <v>83</v>
      </c>
      <c r="B39" s="9" t="s">
        <v>84</v>
      </c>
      <c r="C39" s="9" t="s">
        <v>25</v>
      </c>
      <c r="D39" s="6">
        <v>69.0</v>
      </c>
      <c r="E39" s="6">
        <v>28.0</v>
      </c>
      <c r="F39" s="7">
        <v>72.0</v>
      </c>
      <c r="G39" s="7">
        <v>26.0</v>
      </c>
      <c r="H39" s="10" t="s">
        <v>78</v>
      </c>
    </row>
    <row r="40" ht="12.0" customHeight="1">
      <c r="A40" s="4" t="s">
        <v>85</v>
      </c>
      <c r="B40" s="9" t="s">
        <v>86</v>
      </c>
      <c r="C40" s="9" t="s">
        <v>25</v>
      </c>
      <c r="D40" s="6">
        <v>70.0</v>
      </c>
      <c r="E40" s="6">
        <v>27.0</v>
      </c>
      <c r="F40" s="7">
        <v>59.0</v>
      </c>
      <c r="G40" s="7">
        <v>39.0</v>
      </c>
      <c r="H40" s="10" t="s">
        <v>76</v>
      </c>
    </row>
    <row r="41" ht="12.0" customHeight="1">
      <c r="A41" s="4" t="s">
        <v>70</v>
      </c>
      <c r="B41" s="9" t="s">
        <v>87</v>
      </c>
      <c r="C41" s="9" t="s">
        <v>25</v>
      </c>
      <c r="D41" s="6">
        <v>68.0</v>
      </c>
      <c r="E41" s="6">
        <v>29.0</v>
      </c>
      <c r="F41" s="7">
        <v>46.0</v>
      </c>
      <c r="G41" s="7">
        <v>52.0</v>
      </c>
      <c r="H41" s="10" t="s">
        <v>80</v>
      </c>
    </row>
    <row r="42" ht="12.0" customHeight="1">
      <c r="A42" s="4" t="s">
        <v>82</v>
      </c>
      <c r="B42" s="9" t="s">
        <v>88</v>
      </c>
      <c r="C42" s="9" t="s">
        <v>25</v>
      </c>
      <c r="D42" s="6">
        <v>71.0</v>
      </c>
      <c r="E42" s="6">
        <v>26.0</v>
      </c>
      <c r="F42" s="7">
        <v>60.0</v>
      </c>
      <c r="G42" s="7">
        <v>39.0</v>
      </c>
      <c r="H42" s="10" t="s">
        <v>83</v>
      </c>
    </row>
    <row r="43" ht="12.0" customHeight="1">
      <c r="A43" s="4" t="s">
        <v>89</v>
      </c>
      <c r="B43" s="9" t="s">
        <v>90</v>
      </c>
      <c r="C43" s="9" t="s">
        <v>25</v>
      </c>
      <c r="D43" s="6">
        <v>52.0</v>
      </c>
      <c r="E43" s="6">
        <v>46.0</v>
      </c>
      <c r="F43" s="7">
        <v>42.0</v>
      </c>
      <c r="G43" s="7">
        <v>56.0</v>
      </c>
      <c r="H43" s="12" t="s">
        <v>82</v>
      </c>
    </row>
    <row r="44" ht="12.0" customHeight="1">
      <c r="A44" s="4" t="s">
        <v>91</v>
      </c>
      <c r="B44" s="9" t="s">
        <v>92</v>
      </c>
      <c r="C44" s="9" t="s">
        <v>10</v>
      </c>
      <c r="D44" s="6">
        <v>42.0</v>
      </c>
      <c r="E44" s="6">
        <v>55.0</v>
      </c>
      <c r="F44" s="7">
        <v>38.0</v>
      </c>
      <c r="G44" s="7">
        <v>60.0</v>
      </c>
      <c r="H44" s="10" t="s">
        <v>89</v>
      </c>
    </row>
    <row r="45" ht="12.0" customHeight="1">
      <c r="A45" s="4" t="s">
        <v>93</v>
      </c>
      <c r="B45" s="9" t="s">
        <v>94</v>
      </c>
      <c r="C45" s="9" t="s">
        <v>10</v>
      </c>
      <c r="D45" s="6">
        <v>36.0</v>
      </c>
      <c r="E45" s="6">
        <v>61.0</v>
      </c>
      <c r="F45" s="7">
        <v>66.0</v>
      </c>
      <c r="G45" s="7">
        <v>32.0</v>
      </c>
      <c r="H45" s="10" t="s">
        <v>91</v>
      </c>
    </row>
    <row r="46" ht="12.0" customHeight="1">
      <c r="A46" s="4" t="s">
        <v>95</v>
      </c>
      <c r="B46" s="9" t="s">
        <v>96</v>
      </c>
      <c r="C46" s="9" t="s">
        <v>25</v>
      </c>
      <c r="D46" s="6">
        <v>56.0</v>
      </c>
      <c r="E46" s="6">
        <v>41.0</v>
      </c>
      <c r="F46" s="7">
        <v>51.0</v>
      </c>
      <c r="G46" s="7">
        <v>48.0</v>
      </c>
      <c r="H46" s="10" t="s">
        <v>93</v>
      </c>
    </row>
    <row r="47" ht="12.0" customHeight="1">
      <c r="A47" s="4" t="s">
        <v>97</v>
      </c>
      <c r="B47" s="9" t="s">
        <v>98</v>
      </c>
      <c r="C47" s="9" t="s">
        <v>10</v>
      </c>
      <c r="D47" s="6">
        <v>49.0</v>
      </c>
      <c r="E47" s="6">
        <v>48.0</v>
      </c>
      <c r="F47" s="7">
        <v>49.0</v>
      </c>
      <c r="G47" s="7">
        <v>48.0</v>
      </c>
      <c r="H47" s="8" t="s">
        <v>97</v>
      </c>
    </row>
    <row r="48" ht="12.0" customHeight="1">
      <c r="A48" s="4" t="s">
        <v>99</v>
      </c>
      <c r="B48" s="9" t="s">
        <v>33</v>
      </c>
      <c r="C48" s="9" t="s">
        <v>10</v>
      </c>
      <c r="D48" s="6">
        <v>56.0</v>
      </c>
      <c r="E48" s="6">
        <v>41.0</v>
      </c>
      <c r="F48" s="7">
        <v>51.0</v>
      </c>
      <c r="G48" s="7">
        <v>47.0</v>
      </c>
      <c r="H48" s="12" t="s">
        <v>95</v>
      </c>
    </row>
    <row r="49" ht="12.0" customHeight="1">
      <c r="A49" s="4" t="s">
        <v>100</v>
      </c>
      <c r="B49" s="9" t="s">
        <v>101</v>
      </c>
      <c r="C49" s="9" t="s">
        <v>25</v>
      </c>
      <c r="D49" s="6">
        <v>61.0</v>
      </c>
      <c r="E49" s="6">
        <v>35.0</v>
      </c>
      <c r="F49" s="7">
        <v>66.0</v>
      </c>
      <c r="G49" s="7">
        <v>32.0</v>
      </c>
      <c r="H49" s="10" t="s">
        <v>102</v>
      </c>
    </row>
    <row r="50" ht="12.0" customHeight="1">
      <c r="A50" s="4" t="s">
        <v>103</v>
      </c>
      <c r="B50" s="9" t="s">
        <v>104</v>
      </c>
      <c r="C50" s="9" t="s">
        <v>25</v>
      </c>
      <c r="D50" s="6">
        <v>70.0</v>
      </c>
      <c r="E50" s="6">
        <v>26.0</v>
      </c>
      <c r="F50" s="7">
        <v>76.0</v>
      </c>
      <c r="G50" s="7">
        <v>22.0</v>
      </c>
      <c r="H50" s="10" t="s">
        <v>105</v>
      </c>
    </row>
    <row r="51" ht="12.0" customHeight="1">
      <c r="A51" s="4" t="s">
        <v>105</v>
      </c>
      <c r="B51" s="9" t="s">
        <v>33</v>
      </c>
      <c r="C51" s="9" t="s">
        <v>25</v>
      </c>
      <c r="D51" s="6">
        <v>74.0</v>
      </c>
      <c r="E51" s="6">
        <v>23.0</v>
      </c>
      <c r="F51" s="7">
        <v>68.0</v>
      </c>
      <c r="G51" s="7">
        <v>30.0</v>
      </c>
      <c r="H51" s="12" t="s">
        <v>103</v>
      </c>
    </row>
    <row r="52" ht="12.0" customHeight="1">
      <c r="A52" s="4" t="s">
        <v>106</v>
      </c>
      <c r="B52" s="9" t="s">
        <v>107</v>
      </c>
      <c r="C52" s="9" t="s">
        <v>25</v>
      </c>
      <c r="D52" s="6">
        <v>66.0</v>
      </c>
      <c r="E52" s="6">
        <v>31.0</v>
      </c>
      <c r="F52" s="7">
        <v>70.0</v>
      </c>
      <c r="G52" s="7">
        <v>28.0</v>
      </c>
      <c r="H52" s="12" t="s">
        <v>100</v>
      </c>
    </row>
    <row r="53" ht="12.0" customHeight="1">
      <c r="A53" s="4" t="s">
        <v>108</v>
      </c>
      <c r="B53" s="9" t="s">
        <v>109</v>
      </c>
      <c r="C53" s="9" t="s">
        <v>10</v>
      </c>
      <c r="D53" s="6">
        <v>56.0</v>
      </c>
      <c r="E53" s="6">
        <v>41.0</v>
      </c>
      <c r="F53" s="7">
        <v>80.0</v>
      </c>
      <c r="G53" s="7">
        <v>18.0</v>
      </c>
      <c r="H53" s="10" t="s">
        <v>110</v>
      </c>
    </row>
    <row r="54" ht="12.0" customHeight="1">
      <c r="A54" s="4" t="s">
        <v>102</v>
      </c>
      <c r="B54" s="9" t="s">
        <v>111</v>
      </c>
      <c r="C54" s="9" t="s">
        <v>25</v>
      </c>
      <c r="D54" s="6">
        <v>62.0</v>
      </c>
      <c r="E54" s="6">
        <v>35.0</v>
      </c>
      <c r="F54" s="7">
        <v>68.0</v>
      </c>
      <c r="G54" s="7">
        <v>30.0</v>
      </c>
      <c r="H54" s="10" t="s">
        <v>112</v>
      </c>
    </row>
    <row r="55" ht="12.0" customHeight="1">
      <c r="A55" s="4" t="s">
        <v>113</v>
      </c>
      <c r="B55" s="9" t="s">
        <v>114</v>
      </c>
      <c r="C55" s="9" t="s">
        <v>25</v>
      </c>
      <c r="D55" s="6">
        <v>64.0</v>
      </c>
      <c r="E55" s="6">
        <v>33.0</v>
      </c>
      <c r="F55" s="7">
        <v>87.0</v>
      </c>
      <c r="G55" s="7">
        <v>12.0</v>
      </c>
      <c r="H55" s="10" t="s">
        <v>106</v>
      </c>
    </row>
    <row r="56" ht="12.0" customHeight="1">
      <c r="A56" s="4" t="s">
        <v>115</v>
      </c>
      <c r="B56" s="9" t="s">
        <v>116</v>
      </c>
      <c r="C56" s="9" t="s">
        <v>25</v>
      </c>
      <c r="D56" s="6">
        <v>77.0</v>
      </c>
      <c r="E56" s="6">
        <v>19.0</v>
      </c>
      <c r="F56" s="7">
        <v>75.0</v>
      </c>
      <c r="G56" s="7">
        <v>23.0</v>
      </c>
      <c r="H56" s="10" t="s">
        <v>108</v>
      </c>
    </row>
    <row r="57" ht="12.0" customHeight="1">
      <c r="A57" s="4" t="s">
        <v>117</v>
      </c>
      <c r="B57" s="9" t="s">
        <v>118</v>
      </c>
      <c r="C57" s="9" t="s">
        <v>25</v>
      </c>
      <c r="D57" s="6">
        <v>64.0</v>
      </c>
      <c r="E57" s="6">
        <v>32.0</v>
      </c>
      <c r="F57" s="7">
        <v>84.0</v>
      </c>
      <c r="G57" s="7">
        <v>14.0</v>
      </c>
      <c r="H57" s="10" t="s">
        <v>119</v>
      </c>
    </row>
    <row r="58" ht="12.0" customHeight="1">
      <c r="A58" s="4" t="s">
        <v>120</v>
      </c>
      <c r="B58" s="9" t="s">
        <v>121</v>
      </c>
      <c r="C58" s="9" t="s">
        <v>10</v>
      </c>
      <c r="D58" s="6">
        <v>50.0</v>
      </c>
      <c r="E58" s="6">
        <v>47.0</v>
      </c>
      <c r="F58" s="7">
        <v>64.0</v>
      </c>
      <c r="G58" s="7">
        <v>34.0</v>
      </c>
      <c r="H58" s="10" t="s">
        <v>122</v>
      </c>
    </row>
    <row r="59" ht="12.0" customHeight="1">
      <c r="A59" s="4" t="s">
        <v>123</v>
      </c>
      <c r="B59" s="9" t="s">
        <v>124</v>
      </c>
      <c r="C59" s="9" t="s">
        <v>25</v>
      </c>
      <c r="D59" s="6">
        <v>84.0</v>
      </c>
      <c r="E59" s="6">
        <v>13.0</v>
      </c>
      <c r="F59" s="7">
        <v>80.0</v>
      </c>
      <c r="G59" s="7">
        <v>19.0</v>
      </c>
      <c r="H59" s="10" t="s">
        <v>113</v>
      </c>
    </row>
    <row r="60" ht="12.0" customHeight="1">
      <c r="A60" s="4" t="s">
        <v>112</v>
      </c>
      <c r="B60" s="9" t="s">
        <v>125</v>
      </c>
      <c r="C60" s="9" t="s">
        <v>25</v>
      </c>
      <c r="D60" s="6">
        <v>61.0</v>
      </c>
      <c r="E60" s="6">
        <v>35.0</v>
      </c>
      <c r="F60" s="7">
        <v>71.0</v>
      </c>
      <c r="G60" s="7">
        <v>27.0</v>
      </c>
      <c r="H60" s="10" t="s">
        <v>126</v>
      </c>
    </row>
    <row r="61" ht="12.0" customHeight="1">
      <c r="A61" s="4" t="s">
        <v>126</v>
      </c>
      <c r="B61" s="9" t="s">
        <v>127</v>
      </c>
      <c r="C61" s="9" t="s">
        <v>10</v>
      </c>
      <c r="D61" s="6">
        <v>47.0</v>
      </c>
      <c r="E61" s="6">
        <v>49.0</v>
      </c>
      <c r="F61" s="7">
        <v>65.0</v>
      </c>
      <c r="G61" s="7">
        <v>32.0</v>
      </c>
      <c r="H61" s="10" t="s">
        <v>128</v>
      </c>
    </row>
    <row r="62" ht="12.0" customHeight="1">
      <c r="A62" s="4" t="s">
        <v>128</v>
      </c>
      <c r="B62" s="9" t="s">
        <v>129</v>
      </c>
      <c r="C62" s="9" t="s">
        <v>25</v>
      </c>
      <c r="D62" s="6">
        <v>77.0</v>
      </c>
      <c r="E62" s="6">
        <v>19.0</v>
      </c>
      <c r="F62" s="7">
        <v>47.0</v>
      </c>
      <c r="G62" s="7">
        <v>51.0</v>
      </c>
      <c r="H62" s="10" t="s">
        <v>115</v>
      </c>
    </row>
    <row r="63" ht="12.0" customHeight="1">
      <c r="A63" s="4" t="s">
        <v>65</v>
      </c>
      <c r="B63" s="9" t="s">
        <v>33</v>
      </c>
      <c r="C63" s="9" t="s">
        <v>10</v>
      </c>
      <c r="D63" s="6">
        <v>59.0</v>
      </c>
      <c r="E63" s="6">
        <v>38.0</v>
      </c>
      <c r="F63" s="7">
        <v>44.0</v>
      </c>
      <c r="G63" s="7">
        <v>54.0</v>
      </c>
      <c r="H63" s="7" t="s">
        <v>65</v>
      </c>
    </row>
    <row r="64" ht="12.0" customHeight="1">
      <c r="A64" s="4" t="s">
        <v>110</v>
      </c>
      <c r="B64" s="9" t="s">
        <v>130</v>
      </c>
      <c r="C64" s="9" t="s">
        <v>10</v>
      </c>
      <c r="D64" s="6">
        <v>43.0</v>
      </c>
      <c r="E64" s="6">
        <v>54.0</v>
      </c>
      <c r="F64" s="7">
        <v>45.0</v>
      </c>
      <c r="G64" s="7">
        <v>53.0</v>
      </c>
      <c r="H64" s="10" t="s">
        <v>131</v>
      </c>
    </row>
    <row r="65" ht="12.0" customHeight="1">
      <c r="A65" s="4" t="s">
        <v>119</v>
      </c>
      <c r="B65" s="9" t="s">
        <v>132</v>
      </c>
      <c r="C65" s="9" t="s">
        <v>25</v>
      </c>
      <c r="D65" s="6">
        <v>75.0</v>
      </c>
      <c r="E65" s="6">
        <v>22.0</v>
      </c>
      <c r="F65" s="7">
        <v>68.0</v>
      </c>
      <c r="G65" s="7">
        <v>30.0</v>
      </c>
      <c r="H65" s="10" t="s">
        <v>117</v>
      </c>
    </row>
    <row r="66">
      <c r="A66" s="4" t="s">
        <v>131</v>
      </c>
      <c r="B66" s="18" t="s">
        <v>133</v>
      </c>
      <c r="C66" s="9" t="s">
        <v>25</v>
      </c>
      <c r="D66" s="6">
        <v>81.0</v>
      </c>
      <c r="E66" s="6">
        <v>16.0</v>
      </c>
      <c r="F66" s="19">
        <v>50.0</v>
      </c>
      <c r="G66" s="19">
        <v>49.0</v>
      </c>
      <c r="H66" s="20" t="s">
        <v>120</v>
      </c>
    </row>
    <row r="67" ht="12.0" customHeight="1">
      <c r="A67" s="4" t="s">
        <v>122</v>
      </c>
      <c r="B67" s="9" t="s">
        <v>134</v>
      </c>
      <c r="C67" s="9" t="s">
        <v>10</v>
      </c>
      <c r="D67" s="6">
        <v>46.0</v>
      </c>
      <c r="E67" s="6">
        <v>51.0</v>
      </c>
      <c r="F67" s="7">
        <v>52.0</v>
      </c>
      <c r="G67" s="7">
        <v>47.0</v>
      </c>
      <c r="H67" s="10" t="s">
        <v>135</v>
      </c>
    </row>
    <row r="68" ht="12.0" customHeight="1">
      <c r="A68" s="4" t="s">
        <v>136</v>
      </c>
      <c r="B68" s="9" t="s">
        <v>137</v>
      </c>
      <c r="C68" s="9" t="s">
        <v>25</v>
      </c>
      <c r="D68" s="6">
        <v>58.0</v>
      </c>
      <c r="E68" s="6">
        <v>39.0</v>
      </c>
      <c r="F68" s="7">
        <v>48.0</v>
      </c>
      <c r="G68" s="7">
        <v>50.0</v>
      </c>
      <c r="H68" s="10" t="s">
        <v>138</v>
      </c>
    </row>
    <row r="69" ht="12.0" customHeight="1">
      <c r="A69" s="4" t="s">
        <v>138</v>
      </c>
      <c r="B69" s="9" t="s">
        <v>33</v>
      </c>
      <c r="C69" s="9" t="s">
        <v>25</v>
      </c>
      <c r="D69" s="6">
        <v>58.0</v>
      </c>
      <c r="E69" s="6">
        <v>39.0</v>
      </c>
      <c r="F69" s="7">
        <v>60.0</v>
      </c>
      <c r="G69" s="7">
        <v>38.0</v>
      </c>
      <c r="H69" s="12" t="s">
        <v>123</v>
      </c>
    </row>
    <row r="70" ht="12.0" customHeight="1">
      <c r="A70" s="4" t="s">
        <v>135</v>
      </c>
      <c r="B70" s="9" t="s">
        <v>139</v>
      </c>
      <c r="C70" s="9" t="s">
        <v>10</v>
      </c>
      <c r="D70" s="6">
        <v>46.0</v>
      </c>
      <c r="E70" s="6">
        <v>51.0</v>
      </c>
      <c r="F70" s="17">
        <v>49.0</v>
      </c>
      <c r="G70" s="7">
        <v>49.0</v>
      </c>
      <c r="H70" s="10" t="s">
        <v>136</v>
      </c>
    </row>
    <row r="71" ht="12.0" customHeight="1">
      <c r="A71" s="4" t="s">
        <v>140</v>
      </c>
      <c r="B71" s="9" t="s">
        <v>141</v>
      </c>
      <c r="C71" s="9" t="s">
        <v>10</v>
      </c>
      <c r="D71" s="6">
        <v>49.0</v>
      </c>
      <c r="E71" s="6">
        <v>48.0</v>
      </c>
      <c r="F71" s="7">
        <v>45.0</v>
      </c>
      <c r="G71" s="7">
        <v>53.0</v>
      </c>
      <c r="H71" s="8" t="s">
        <v>140</v>
      </c>
    </row>
    <row r="72" ht="12.0" customHeight="1">
      <c r="A72" s="4" t="s">
        <v>142</v>
      </c>
      <c r="B72" s="9" t="s">
        <v>143</v>
      </c>
      <c r="C72" s="9" t="s">
        <v>10</v>
      </c>
      <c r="D72" s="6">
        <v>39.0</v>
      </c>
      <c r="E72" s="6">
        <v>58.0</v>
      </c>
      <c r="F72" s="7">
        <v>51.0</v>
      </c>
      <c r="G72" s="7">
        <v>47.0</v>
      </c>
      <c r="H72" s="10" t="s">
        <v>144</v>
      </c>
    </row>
    <row r="73" ht="12.0" customHeight="1">
      <c r="A73" s="4" t="s">
        <v>145</v>
      </c>
      <c r="B73" s="9" t="s">
        <v>33</v>
      </c>
      <c r="C73" s="9" t="s">
        <v>25</v>
      </c>
      <c r="D73" s="6">
        <v>65.0</v>
      </c>
      <c r="E73" s="6">
        <v>32.0</v>
      </c>
      <c r="F73" s="7">
        <v>63.0</v>
      </c>
      <c r="G73" s="7">
        <v>35.0</v>
      </c>
      <c r="H73" s="7" t="s">
        <v>145</v>
      </c>
    </row>
    <row r="74" ht="12.0" customHeight="1">
      <c r="A74" s="4" t="s">
        <v>144</v>
      </c>
      <c r="B74" s="9" t="s">
        <v>146</v>
      </c>
      <c r="C74" s="9" t="s">
        <v>10</v>
      </c>
      <c r="D74" s="6">
        <v>55.0</v>
      </c>
      <c r="E74" s="6">
        <v>43.0</v>
      </c>
      <c r="F74" s="7">
        <v>45.0</v>
      </c>
      <c r="G74" s="7">
        <v>53.0</v>
      </c>
      <c r="H74" s="10" t="s">
        <v>142</v>
      </c>
    </row>
    <row r="75" ht="12.0" customHeight="1">
      <c r="A75" s="4" t="s">
        <v>147</v>
      </c>
      <c r="B75" s="9" t="s">
        <v>148</v>
      </c>
      <c r="C75" s="9" t="s">
        <v>25</v>
      </c>
      <c r="D75" s="6">
        <v>61.0</v>
      </c>
      <c r="E75" s="6">
        <v>36.0</v>
      </c>
      <c r="F75" s="7">
        <v>68.0</v>
      </c>
      <c r="G75" s="7">
        <v>30.0</v>
      </c>
      <c r="H75" s="8" t="s">
        <v>147</v>
      </c>
    </row>
    <row r="76" ht="12.0" customHeight="1">
      <c r="A76" s="4" t="s">
        <v>149</v>
      </c>
      <c r="B76" s="9" t="s">
        <v>150</v>
      </c>
      <c r="C76" s="9" t="s">
        <v>25</v>
      </c>
      <c r="D76" s="6">
        <v>71.0</v>
      </c>
      <c r="E76" s="6">
        <v>27.0</v>
      </c>
      <c r="F76" s="7">
        <v>74.0</v>
      </c>
      <c r="G76" s="7">
        <v>24.0</v>
      </c>
      <c r="H76" s="8" t="s">
        <v>149</v>
      </c>
    </row>
    <row r="77" ht="12.0" customHeight="1">
      <c r="A77" s="4" t="s">
        <v>151</v>
      </c>
      <c r="B77" s="9" t="s">
        <v>152</v>
      </c>
      <c r="C77" s="9" t="s">
        <v>25</v>
      </c>
      <c r="D77" s="6">
        <v>61.0</v>
      </c>
      <c r="E77" s="6">
        <v>37.0</v>
      </c>
      <c r="F77" s="7">
        <v>64.0</v>
      </c>
      <c r="G77" s="7">
        <v>34.0</v>
      </c>
      <c r="H77" s="8" t="s">
        <v>151</v>
      </c>
    </row>
    <row r="78" ht="12.0" customHeight="1">
      <c r="A78" s="4" t="s">
        <v>153</v>
      </c>
      <c r="B78" s="9" t="s">
        <v>154</v>
      </c>
      <c r="C78" s="9" t="s">
        <v>10</v>
      </c>
      <c r="D78" s="6">
        <v>48.0</v>
      </c>
      <c r="E78" s="6">
        <v>50.0</v>
      </c>
      <c r="F78" s="7">
        <v>47.0</v>
      </c>
      <c r="G78" s="7">
        <v>50.0</v>
      </c>
      <c r="H78" s="8" t="s">
        <v>153</v>
      </c>
    </row>
    <row r="79" ht="12.0" customHeight="1">
      <c r="A79" s="4" t="s">
        <v>155</v>
      </c>
      <c r="B79" s="9" t="s">
        <v>156</v>
      </c>
      <c r="C79" s="9" t="s">
        <v>10</v>
      </c>
      <c r="D79" s="6">
        <v>42.0</v>
      </c>
      <c r="E79" s="6">
        <v>57.0</v>
      </c>
      <c r="F79" s="7">
        <v>49.0</v>
      </c>
      <c r="G79" s="7">
        <v>50.0</v>
      </c>
      <c r="H79" s="8" t="s">
        <v>155</v>
      </c>
    </row>
    <row r="80" ht="12.0" customHeight="1">
      <c r="A80" s="4" t="s">
        <v>157</v>
      </c>
      <c r="B80" s="9" t="s">
        <v>158</v>
      </c>
      <c r="C80" s="9" t="s">
        <v>10</v>
      </c>
      <c r="D80" s="6">
        <v>40.0</v>
      </c>
      <c r="E80" s="6">
        <v>59.0</v>
      </c>
      <c r="F80" s="7">
        <v>40.0</v>
      </c>
      <c r="G80" s="7">
        <v>59.0</v>
      </c>
      <c r="H80" s="8" t="s">
        <v>157</v>
      </c>
    </row>
    <row r="81" ht="12.0" customHeight="1">
      <c r="A81" s="4" t="s">
        <v>159</v>
      </c>
      <c r="B81" s="9" t="s">
        <v>160</v>
      </c>
      <c r="C81" s="9" t="s">
        <v>10</v>
      </c>
      <c r="D81" s="6">
        <v>54.0</v>
      </c>
      <c r="E81" s="6">
        <v>45.0</v>
      </c>
      <c r="F81" s="7">
        <v>46.0</v>
      </c>
      <c r="G81" s="7">
        <v>53.0</v>
      </c>
      <c r="H81" s="8" t="s">
        <v>159</v>
      </c>
    </row>
    <row r="82" ht="12.0" customHeight="1">
      <c r="A82" s="4" t="s">
        <v>161</v>
      </c>
      <c r="B82" s="9" t="s">
        <v>162</v>
      </c>
      <c r="C82" s="9" t="s">
        <v>25</v>
      </c>
      <c r="D82" s="6">
        <v>57.0</v>
      </c>
      <c r="E82" s="6">
        <v>41.0</v>
      </c>
      <c r="F82" s="7">
        <v>59.0</v>
      </c>
      <c r="G82" s="7">
        <v>40.0</v>
      </c>
      <c r="H82" s="8" t="s">
        <v>161</v>
      </c>
    </row>
    <row r="83" ht="12.0" customHeight="1">
      <c r="A83" s="4" t="s">
        <v>163</v>
      </c>
      <c r="B83" s="9" t="s">
        <v>164</v>
      </c>
      <c r="C83" s="9" t="s">
        <v>25</v>
      </c>
      <c r="D83" s="6">
        <v>66.0</v>
      </c>
      <c r="E83" s="6">
        <v>33.0</v>
      </c>
      <c r="F83" s="7">
        <v>66.0</v>
      </c>
      <c r="G83" s="7">
        <v>33.0</v>
      </c>
      <c r="H83" s="8" t="s">
        <v>163</v>
      </c>
    </row>
    <row r="84" ht="12.0" customHeight="1">
      <c r="A84" s="4" t="s">
        <v>165</v>
      </c>
      <c r="B84" s="9" t="s">
        <v>166</v>
      </c>
      <c r="C84" s="9" t="s">
        <v>25</v>
      </c>
      <c r="D84" s="6">
        <v>59.0</v>
      </c>
      <c r="E84" s="6">
        <v>40.0</v>
      </c>
      <c r="F84" s="7">
        <v>59.0</v>
      </c>
      <c r="G84" s="7">
        <v>40.0</v>
      </c>
      <c r="H84" s="8" t="s">
        <v>165</v>
      </c>
    </row>
    <row r="85" ht="12.0" customHeight="1">
      <c r="A85" s="4" t="s">
        <v>167</v>
      </c>
      <c r="B85" s="9" t="s">
        <v>168</v>
      </c>
      <c r="C85" s="9" t="s">
        <v>25</v>
      </c>
      <c r="D85" s="6">
        <v>63.0</v>
      </c>
      <c r="E85" s="6">
        <v>36.0</v>
      </c>
      <c r="F85" s="7">
        <v>63.0</v>
      </c>
      <c r="G85" s="7">
        <v>36.0</v>
      </c>
      <c r="H85" s="8" t="s">
        <v>167</v>
      </c>
    </row>
    <row r="86" ht="12.0" customHeight="1">
      <c r="A86" s="4" t="s">
        <v>169</v>
      </c>
      <c r="B86" s="9" t="s">
        <v>170</v>
      </c>
      <c r="C86" s="9" t="s">
        <v>25</v>
      </c>
      <c r="D86" s="6">
        <v>60.0</v>
      </c>
      <c r="E86" s="6">
        <v>40.0</v>
      </c>
      <c r="F86" s="7">
        <v>60.0</v>
      </c>
      <c r="G86" s="7">
        <v>40.0</v>
      </c>
      <c r="H86" s="8" t="s">
        <v>169</v>
      </c>
    </row>
    <row r="87" ht="12.0" customHeight="1">
      <c r="A87" s="4" t="s">
        <v>171</v>
      </c>
      <c r="B87" s="9" t="s">
        <v>33</v>
      </c>
      <c r="C87" s="9" t="s">
        <v>25</v>
      </c>
      <c r="D87" s="6">
        <v>56.0</v>
      </c>
      <c r="E87" s="6">
        <v>42.0</v>
      </c>
      <c r="F87" s="7">
        <v>56.0</v>
      </c>
      <c r="G87" s="7">
        <v>42.0</v>
      </c>
      <c r="H87" s="8" t="s">
        <v>171</v>
      </c>
    </row>
    <row r="88" ht="12.0" customHeight="1">
      <c r="A88" s="4" t="s">
        <v>172</v>
      </c>
      <c r="B88" s="5" t="s">
        <v>173</v>
      </c>
      <c r="C88" s="5" t="s">
        <v>25</v>
      </c>
      <c r="D88" s="6">
        <v>62.0</v>
      </c>
      <c r="E88" s="6">
        <v>37.0</v>
      </c>
      <c r="F88" s="7">
        <v>62.0</v>
      </c>
      <c r="G88" s="7">
        <v>37.0</v>
      </c>
      <c r="H88" s="8" t="s">
        <v>172</v>
      </c>
    </row>
    <row r="89" ht="12.0" customHeight="1">
      <c r="A89" s="4" t="s">
        <v>174</v>
      </c>
      <c r="B89" s="9" t="s">
        <v>175</v>
      </c>
      <c r="C89" s="9" t="s">
        <v>10</v>
      </c>
      <c r="D89" s="6">
        <v>32.0</v>
      </c>
      <c r="E89" s="6">
        <v>67.0</v>
      </c>
      <c r="F89" s="7">
        <v>32.0</v>
      </c>
      <c r="G89" s="7">
        <v>67.0</v>
      </c>
      <c r="H89" s="8" t="s">
        <v>174</v>
      </c>
    </row>
    <row r="90" ht="12.0" customHeight="1">
      <c r="A90" s="4" t="s">
        <v>176</v>
      </c>
      <c r="B90" s="9" t="s">
        <v>177</v>
      </c>
      <c r="C90" s="9" t="s">
        <v>10</v>
      </c>
      <c r="D90" s="6">
        <v>47.0</v>
      </c>
      <c r="E90" s="6">
        <v>52.0</v>
      </c>
      <c r="F90" s="7">
        <v>45.0</v>
      </c>
      <c r="G90" s="7">
        <v>54.0</v>
      </c>
      <c r="H90" s="8" t="s">
        <v>176</v>
      </c>
    </row>
    <row r="91" ht="12.0" customHeight="1">
      <c r="A91" s="4" t="s">
        <v>178</v>
      </c>
      <c r="B91" s="9" t="s">
        <v>33</v>
      </c>
      <c r="C91" s="9" t="s">
        <v>10</v>
      </c>
      <c r="D91" s="6">
        <v>40.0</v>
      </c>
      <c r="E91" s="6">
        <v>59.0</v>
      </c>
      <c r="F91" s="7">
        <v>73.0</v>
      </c>
      <c r="G91" s="7">
        <v>26.0</v>
      </c>
      <c r="H91" s="10" t="s">
        <v>179</v>
      </c>
    </row>
    <row r="92" ht="12.0" customHeight="1">
      <c r="A92" s="4" t="s">
        <v>180</v>
      </c>
      <c r="B92" s="9" t="s">
        <v>181</v>
      </c>
      <c r="C92" s="9" t="s">
        <v>10</v>
      </c>
      <c r="D92" s="6">
        <v>37.0</v>
      </c>
      <c r="E92" s="6">
        <v>63.0</v>
      </c>
      <c r="F92" s="7">
        <v>38.0</v>
      </c>
      <c r="G92" s="7">
        <v>61.0</v>
      </c>
      <c r="H92" s="8" t="s">
        <v>180</v>
      </c>
    </row>
    <row r="93" ht="12.0" customHeight="1">
      <c r="A93" s="4" t="s">
        <v>182</v>
      </c>
      <c r="B93" s="9" t="s">
        <v>183</v>
      </c>
      <c r="C93" s="5" t="s">
        <v>25</v>
      </c>
      <c r="D93" s="6">
        <v>71.0</v>
      </c>
      <c r="E93" s="6">
        <v>29.0</v>
      </c>
      <c r="F93" s="7">
        <v>43.0</v>
      </c>
      <c r="G93" s="7">
        <v>56.0</v>
      </c>
      <c r="H93" s="10" t="s">
        <v>178</v>
      </c>
    </row>
    <row r="94" ht="12.0" customHeight="1">
      <c r="A94" s="4" t="s">
        <v>179</v>
      </c>
      <c r="B94" s="9" t="s">
        <v>33</v>
      </c>
      <c r="C94" s="9" t="s">
        <v>10</v>
      </c>
      <c r="D94" s="6">
        <v>45.0</v>
      </c>
      <c r="E94" s="6">
        <v>53.0</v>
      </c>
      <c r="F94" s="7">
        <v>43.0</v>
      </c>
      <c r="G94" s="7">
        <v>56.0</v>
      </c>
      <c r="H94" s="12" t="s">
        <v>184</v>
      </c>
    </row>
    <row r="95" ht="12.0" customHeight="1">
      <c r="A95" s="4" t="s">
        <v>184</v>
      </c>
      <c r="B95" s="9" t="s">
        <v>185</v>
      </c>
      <c r="C95" s="11" t="s">
        <v>10</v>
      </c>
      <c r="D95" s="6">
        <v>49.0</v>
      </c>
      <c r="E95" s="6">
        <v>50.0</v>
      </c>
      <c r="F95" s="7">
        <v>46.0</v>
      </c>
      <c r="G95" s="7">
        <v>53.0</v>
      </c>
      <c r="H95" s="7" t="s">
        <v>184</v>
      </c>
    </row>
    <row r="96" ht="12.0" customHeight="1">
      <c r="A96" s="4" t="s">
        <v>186</v>
      </c>
      <c r="B96" s="9" t="s">
        <v>187</v>
      </c>
      <c r="C96" s="9" t="s">
        <v>10</v>
      </c>
      <c r="D96" s="6">
        <v>44.0</v>
      </c>
      <c r="E96" s="6">
        <v>55.0</v>
      </c>
      <c r="F96" s="7">
        <v>53.0</v>
      </c>
      <c r="G96" s="7">
        <v>47.0</v>
      </c>
      <c r="H96" s="10" t="s">
        <v>188</v>
      </c>
    </row>
    <row r="97" ht="12.0" customHeight="1">
      <c r="A97" s="4" t="s">
        <v>189</v>
      </c>
      <c r="B97" s="9" t="s">
        <v>33</v>
      </c>
      <c r="C97" s="13" t="s">
        <v>49</v>
      </c>
      <c r="D97" s="6">
        <v>60.0</v>
      </c>
      <c r="E97" s="6">
        <v>39.0</v>
      </c>
      <c r="F97" s="7">
        <v>47.0</v>
      </c>
      <c r="G97" s="7">
        <v>52.0</v>
      </c>
      <c r="H97" s="16"/>
    </row>
    <row r="98" ht="12.0" customHeight="1">
      <c r="A98" s="4" t="s">
        <v>190</v>
      </c>
      <c r="B98" s="9" t="s">
        <v>191</v>
      </c>
      <c r="C98" s="9" t="s">
        <v>10</v>
      </c>
      <c r="D98" s="6">
        <v>47.0</v>
      </c>
      <c r="E98" s="6">
        <v>52.0</v>
      </c>
      <c r="F98" s="7">
        <v>51.0</v>
      </c>
      <c r="G98" s="7">
        <v>47.0</v>
      </c>
      <c r="H98" s="10" t="s">
        <v>186</v>
      </c>
    </row>
    <row r="99" ht="12.0" customHeight="1">
      <c r="A99" s="4" t="s">
        <v>192</v>
      </c>
      <c r="B99" s="9" t="s">
        <v>193</v>
      </c>
      <c r="C99" s="9" t="s">
        <v>10</v>
      </c>
      <c r="D99" s="6">
        <v>43.0</v>
      </c>
      <c r="E99" s="6">
        <v>56.0</v>
      </c>
      <c r="F99" s="7">
        <v>66.0</v>
      </c>
      <c r="G99" s="7">
        <v>33.0</v>
      </c>
      <c r="H99" s="10" t="s">
        <v>182</v>
      </c>
    </row>
    <row r="100" ht="12.0" customHeight="1">
      <c r="A100" s="4" t="s">
        <v>194</v>
      </c>
      <c r="B100" s="9" t="s">
        <v>195</v>
      </c>
      <c r="C100" s="9" t="s">
        <v>10</v>
      </c>
      <c r="D100" s="6">
        <v>47.0</v>
      </c>
      <c r="E100" s="6">
        <v>52.0</v>
      </c>
      <c r="F100" s="7">
        <v>49.0</v>
      </c>
      <c r="G100" s="7">
        <v>50.0</v>
      </c>
      <c r="H100" s="10" t="s">
        <v>189</v>
      </c>
    </row>
    <row r="101" ht="12.0" customHeight="1">
      <c r="A101" s="4" t="s">
        <v>196</v>
      </c>
      <c r="B101" s="9" t="s">
        <v>197</v>
      </c>
      <c r="C101" s="9" t="s">
        <v>10</v>
      </c>
      <c r="D101" s="6">
        <v>51.0</v>
      </c>
      <c r="E101" s="6">
        <v>47.0</v>
      </c>
      <c r="F101" s="7">
        <v>47.0</v>
      </c>
      <c r="G101" s="7">
        <v>52.0</v>
      </c>
      <c r="H101" s="10" t="s">
        <v>190</v>
      </c>
    </row>
    <row r="102" ht="12.0" customHeight="1">
      <c r="A102" s="4" t="s">
        <v>198</v>
      </c>
      <c r="B102" s="9" t="s">
        <v>199</v>
      </c>
      <c r="C102" s="9" t="s">
        <v>25</v>
      </c>
      <c r="D102" s="6">
        <v>65.0</v>
      </c>
      <c r="E102" s="6">
        <v>34.0</v>
      </c>
      <c r="F102" s="7">
        <v>42.0</v>
      </c>
      <c r="G102" s="7">
        <v>57.0</v>
      </c>
      <c r="H102" s="10" t="s">
        <v>192</v>
      </c>
    </row>
    <row r="103" ht="12.0" customHeight="1">
      <c r="A103" s="4" t="s">
        <v>188</v>
      </c>
      <c r="B103" s="9" t="s">
        <v>200</v>
      </c>
      <c r="C103" s="9" t="s">
        <v>10</v>
      </c>
      <c r="D103" s="6">
        <v>46.0</v>
      </c>
      <c r="E103" s="6">
        <v>53.0</v>
      </c>
      <c r="F103" s="7">
        <v>48.0</v>
      </c>
      <c r="G103" s="7">
        <v>51.0</v>
      </c>
      <c r="H103" s="10" t="s">
        <v>194</v>
      </c>
    </row>
    <row r="104" ht="12.0" customHeight="1">
      <c r="A104" s="4" t="s">
        <v>201</v>
      </c>
      <c r="B104" s="9" t="s">
        <v>202</v>
      </c>
      <c r="C104" s="9" t="s">
        <v>10</v>
      </c>
      <c r="D104" s="6">
        <v>48.0</v>
      </c>
      <c r="E104" s="6">
        <v>51.0</v>
      </c>
      <c r="F104" s="7">
        <v>47.0</v>
      </c>
      <c r="G104" s="7">
        <v>52.0</v>
      </c>
      <c r="H104" s="10" t="s">
        <v>196</v>
      </c>
    </row>
    <row r="105" ht="12.0" customHeight="1">
      <c r="A105" s="4" t="s">
        <v>203</v>
      </c>
      <c r="B105" s="9" t="s">
        <v>204</v>
      </c>
      <c r="C105" s="9" t="s">
        <v>10</v>
      </c>
      <c r="D105" s="6">
        <v>43.0</v>
      </c>
      <c r="E105" s="6">
        <v>56.0</v>
      </c>
      <c r="F105" s="7">
        <v>87.0</v>
      </c>
      <c r="G105" s="7">
        <v>12.0</v>
      </c>
      <c r="H105" s="10" t="s">
        <v>201</v>
      </c>
    </row>
    <row r="106" ht="12.0" customHeight="1">
      <c r="A106" s="4" t="s">
        <v>205</v>
      </c>
      <c r="B106" s="9" t="s">
        <v>206</v>
      </c>
      <c r="C106" s="9" t="s">
        <v>10</v>
      </c>
      <c r="D106" s="6">
        <v>51.0</v>
      </c>
      <c r="E106" s="6">
        <v>48.0</v>
      </c>
      <c r="F106" s="7">
        <v>51.0</v>
      </c>
      <c r="G106" s="7">
        <v>49.0</v>
      </c>
      <c r="H106" s="10" t="s">
        <v>207</v>
      </c>
    </row>
    <row r="107" ht="12.0" customHeight="1">
      <c r="A107" s="4" t="s">
        <v>208</v>
      </c>
      <c r="B107" s="9" t="s">
        <v>33</v>
      </c>
      <c r="C107" s="9" t="s">
        <v>10</v>
      </c>
      <c r="D107" s="6">
        <v>42.0</v>
      </c>
      <c r="E107" s="6">
        <v>57.0</v>
      </c>
      <c r="F107" s="7">
        <v>65.0</v>
      </c>
      <c r="G107" s="7">
        <v>34.0</v>
      </c>
      <c r="H107" s="10" t="s">
        <v>198</v>
      </c>
    </row>
    <row r="108" ht="12.0" customHeight="1">
      <c r="A108" s="4" t="s">
        <v>209</v>
      </c>
      <c r="B108" s="9" t="s">
        <v>210</v>
      </c>
      <c r="C108" s="9" t="s">
        <v>25</v>
      </c>
      <c r="D108" s="6">
        <v>80.0</v>
      </c>
      <c r="E108" s="6">
        <v>19.0</v>
      </c>
      <c r="F108" s="7">
        <v>63.0</v>
      </c>
      <c r="G108" s="7">
        <v>36.0</v>
      </c>
      <c r="H108" s="10" t="s">
        <v>211</v>
      </c>
    </row>
    <row r="109" ht="12.0" customHeight="1">
      <c r="A109" s="4" t="s">
        <v>212</v>
      </c>
      <c r="B109" s="9" t="s">
        <v>213</v>
      </c>
      <c r="C109" s="9" t="s">
        <v>25</v>
      </c>
      <c r="D109" s="6">
        <v>64.0</v>
      </c>
      <c r="E109" s="6">
        <v>36.0</v>
      </c>
      <c r="F109" s="7">
        <v>49.0</v>
      </c>
      <c r="G109" s="7">
        <v>51.0</v>
      </c>
      <c r="H109" s="10" t="s">
        <v>208</v>
      </c>
    </row>
    <row r="110" ht="12.0" customHeight="1">
      <c r="A110" s="4" t="s">
        <v>207</v>
      </c>
      <c r="B110" s="9" t="s">
        <v>33</v>
      </c>
      <c r="C110" s="13" t="s">
        <v>49</v>
      </c>
      <c r="D110" s="6">
        <v>57.0</v>
      </c>
      <c r="E110" s="6">
        <v>43.0</v>
      </c>
      <c r="F110" s="7">
        <v>52.0</v>
      </c>
      <c r="G110" s="7">
        <v>48.0</v>
      </c>
      <c r="H110" s="16"/>
    </row>
    <row r="111" ht="12.0" customHeight="1">
      <c r="A111" s="4" t="s">
        <v>211</v>
      </c>
      <c r="B111" s="9" t="s">
        <v>214</v>
      </c>
      <c r="C111" s="9" t="s">
        <v>25</v>
      </c>
      <c r="D111" s="6">
        <v>62.0</v>
      </c>
      <c r="E111" s="6">
        <v>38.0</v>
      </c>
      <c r="F111" s="7">
        <v>83.0</v>
      </c>
      <c r="G111" s="7">
        <v>17.0</v>
      </c>
      <c r="H111" s="10" t="s">
        <v>209</v>
      </c>
    </row>
    <row r="112" ht="12.0" customHeight="1">
      <c r="A112" s="4" t="s">
        <v>215</v>
      </c>
      <c r="B112" s="9" t="s">
        <v>216</v>
      </c>
      <c r="C112" s="9" t="s">
        <v>25</v>
      </c>
      <c r="D112" s="6">
        <v>86.0</v>
      </c>
      <c r="E112" s="6">
        <v>14.0</v>
      </c>
      <c r="F112" s="7">
        <v>49.0</v>
      </c>
      <c r="G112" s="7">
        <v>51.0</v>
      </c>
      <c r="H112" s="10" t="s">
        <v>203</v>
      </c>
    </row>
    <row r="113" ht="12.0" customHeight="1">
      <c r="A113" s="4" t="s">
        <v>217</v>
      </c>
      <c r="B113" s="9" t="s">
        <v>218</v>
      </c>
      <c r="C113" s="9" t="s">
        <v>10</v>
      </c>
      <c r="D113" s="6">
        <v>46.0</v>
      </c>
      <c r="E113" s="6">
        <v>54.0</v>
      </c>
      <c r="F113" s="7">
        <v>49.0</v>
      </c>
      <c r="G113" s="7">
        <v>50.0</v>
      </c>
      <c r="H113" s="10" t="s">
        <v>212</v>
      </c>
    </row>
    <row r="114" ht="12.0" customHeight="1">
      <c r="A114" s="4" t="s">
        <v>219</v>
      </c>
      <c r="B114" s="9" t="s">
        <v>220</v>
      </c>
      <c r="C114" s="9" t="s">
        <v>10</v>
      </c>
      <c r="D114" s="14">
        <v>50.0</v>
      </c>
      <c r="E114" s="21">
        <v>50.0</v>
      </c>
      <c r="F114" s="15" t="s">
        <v>50</v>
      </c>
      <c r="G114" s="15" t="s">
        <v>50</v>
      </c>
      <c r="H114" s="10" t="s">
        <v>217</v>
      </c>
    </row>
    <row r="115" ht="12.0" customHeight="1">
      <c r="A115" s="4" t="s">
        <v>221</v>
      </c>
      <c r="B115" s="9" t="s">
        <v>222</v>
      </c>
      <c r="C115" s="9" t="s">
        <v>10</v>
      </c>
      <c r="D115" s="14">
        <v>49.0</v>
      </c>
      <c r="E115" s="14">
        <v>51.0</v>
      </c>
      <c r="F115" s="15" t="s">
        <v>50</v>
      </c>
      <c r="G115" s="15" t="s">
        <v>50</v>
      </c>
      <c r="H115" s="10" t="s">
        <v>205</v>
      </c>
    </row>
    <row r="116" ht="12.0" customHeight="1">
      <c r="A116" s="4" t="s">
        <v>223</v>
      </c>
      <c r="B116" s="9" t="s">
        <v>224</v>
      </c>
      <c r="C116" s="9" t="s">
        <v>10</v>
      </c>
      <c r="D116" s="6">
        <v>44.0</v>
      </c>
      <c r="E116" s="6">
        <v>55.0</v>
      </c>
      <c r="F116" s="7">
        <v>36.0</v>
      </c>
      <c r="G116" s="7">
        <v>63.0</v>
      </c>
      <c r="H116" s="8" t="s">
        <v>223</v>
      </c>
    </row>
    <row r="117" ht="12.0" customHeight="1">
      <c r="A117" s="4" t="s">
        <v>225</v>
      </c>
      <c r="B117" s="9" t="s">
        <v>226</v>
      </c>
      <c r="C117" s="9" t="s">
        <v>25</v>
      </c>
      <c r="D117" s="6">
        <v>58.0</v>
      </c>
      <c r="E117" s="6">
        <v>42.0</v>
      </c>
      <c r="F117" s="7">
        <v>54.0</v>
      </c>
      <c r="G117" s="7">
        <v>46.0</v>
      </c>
      <c r="H117" s="8" t="s">
        <v>225</v>
      </c>
    </row>
    <row r="118" ht="12.0" customHeight="1">
      <c r="A118" s="4" t="s">
        <v>227</v>
      </c>
      <c r="B118" s="9" t="s">
        <v>228</v>
      </c>
      <c r="C118" s="9" t="s">
        <v>10</v>
      </c>
      <c r="D118" s="6">
        <v>34.0</v>
      </c>
      <c r="E118" s="6">
        <v>65.0</v>
      </c>
      <c r="F118" s="7">
        <v>35.0</v>
      </c>
      <c r="G118" s="7">
        <v>64.0</v>
      </c>
      <c r="H118" s="8" t="s">
        <v>227</v>
      </c>
    </row>
    <row r="119" ht="12.0" customHeight="1">
      <c r="A119" s="4" t="s">
        <v>229</v>
      </c>
      <c r="B119" s="9" t="s">
        <v>230</v>
      </c>
      <c r="C119" s="9" t="s">
        <v>25</v>
      </c>
      <c r="D119" s="6">
        <v>73.0</v>
      </c>
      <c r="E119" s="6">
        <v>26.0</v>
      </c>
      <c r="F119" s="7">
        <v>79.0</v>
      </c>
      <c r="G119" s="7">
        <v>21.0</v>
      </c>
      <c r="H119" s="8" t="s">
        <v>229</v>
      </c>
    </row>
    <row r="120" ht="12.0" customHeight="1">
      <c r="A120" s="4" t="s">
        <v>231</v>
      </c>
      <c r="B120" s="9" t="s">
        <v>232</v>
      </c>
      <c r="C120" s="9" t="s">
        <v>25</v>
      </c>
      <c r="D120" s="6">
        <v>84.0</v>
      </c>
      <c r="E120" s="6">
        <v>15.0</v>
      </c>
      <c r="F120" s="7">
        <v>79.0</v>
      </c>
      <c r="G120" s="7">
        <v>20.0</v>
      </c>
      <c r="H120" s="8" t="s">
        <v>231</v>
      </c>
    </row>
    <row r="121" ht="12.0" customHeight="1">
      <c r="A121" s="4" t="s">
        <v>233</v>
      </c>
      <c r="B121" s="9" t="s">
        <v>234</v>
      </c>
      <c r="C121" s="9" t="s">
        <v>10</v>
      </c>
      <c r="D121" s="6">
        <v>40.0</v>
      </c>
      <c r="E121" s="6">
        <v>59.0</v>
      </c>
      <c r="F121" s="7">
        <v>37.0</v>
      </c>
      <c r="G121" s="7">
        <v>62.0</v>
      </c>
      <c r="H121" s="8" t="s">
        <v>233</v>
      </c>
    </row>
    <row r="122" ht="12.0" customHeight="1">
      <c r="A122" s="4" t="s">
        <v>235</v>
      </c>
      <c r="B122" s="9" t="s">
        <v>236</v>
      </c>
      <c r="C122" s="9" t="s">
        <v>10</v>
      </c>
      <c r="D122" s="6">
        <v>39.0</v>
      </c>
      <c r="E122" s="6">
        <v>60.0</v>
      </c>
      <c r="F122" s="7">
        <v>39.0</v>
      </c>
      <c r="G122" s="7">
        <v>60.0</v>
      </c>
      <c r="H122" s="8" t="s">
        <v>235</v>
      </c>
    </row>
    <row r="123" ht="12.0" customHeight="1">
      <c r="A123" s="4" t="s">
        <v>237</v>
      </c>
      <c r="B123" s="9" t="s">
        <v>238</v>
      </c>
      <c r="C123" s="9" t="s">
        <v>10</v>
      </c>
      <c r="D123" s="6">
        <v>38.0</v>
      </c>
      <c r="E123" s="6">
        <v>62.0</v>
      </c>
      <c r="F123" s="7">
        <v>43.0</v>
      </c>
      <c r="G123" s="7">
        <v>56.0</v>
      </c>
      <c r="H123" s="8" t="s">
        <v>237</v>
      </c>
    </row>
    <row r="124" ht="12.0" customHeight="1">
      <c r="A124" s="4" t="s">
        <v>239</v>
      </c>
      <c r="B124" s="9" t="s">
        <v>33</v>
      </c>
      <c r="C124" s="13" t="s">
        <v>49</v>
      </c>
      <c r="D124" s="6">
        <v>24.0</v>
      </c>
      <c r="E124" s="6">
        <v>75.0</v>
      </c>
      <c r="F124" s="7">
        <v>24.0</v>
      </c>
      <c r="G124" s="7">
        <v>75.0</v>
      </c>
      <c r="H124" s="16"/>
    </row>
    <row r="125" ht="12.0" customHeight="1">
      <c r="A125" s="4" t="s">
        <v>240</v>
      </c>
      <c r="B125" s="9" t="s">
        <v>241</v>
      </c>
      <c r="C125" s="9" t="s">
        <v>10</v>
      </c>
      <c r="D125" s="6">
        <v>39.0</v>
      </c>
      <c r="E125" s="6">
        <v>60.0</v>
      </c>
      <c r="F125" s="7">
        <v>38.0</v>
      </c>
      <c r="G125" s="7">
        <v>61.0</v>
      </c>
      <c r="H125" s="8" t="s">
        <v>240</v>
      </c>
    </row>
    <row r="126" ht="12.0" customHeight="1">
      <c r="A126" s="4" t="s">
        <v>242</v>
      </c>
      <c r="B126" s="9" t="s">
        <v>243</v>
      </c>
      <c r="C126" s="9" t="s">
        <v>10</v>
      </c>
      <c r="D126" s="6">
        <v>35.0</v>
      </c>
      <c r="E126" s="6">
        <v>64.0</v>
      </c>
      <c r="F126" s="7">
        <v>33.0</v>
      </c>
      <c r="G126" s="7">
        <v>66.0</v>
      </c>
      <c r="H126" s="8" t="s">
        <v>242</v>
      </c>
    </row>
    <row r="127" ht="12.0" customHeight="1">
      <c r="A127" s="4" t="s">
        <v>244</v>
      </c>
      <c r="B127" s="9" t="s">
        <v>245</v>
      </c>
      <c r="C127" s="9" t="s">
        <v>25</v>
      </c>
      <c r="D127" s="6">
        <v>44.0</v>
      </c>
      <c r="E127" s="6">
        <v>56.0</v>
      </c>
      <c r="F127" s="7">
        <v>54.0</v>
      </c>
      <c r="G127" s="7">
        <v>45.0</v>
      </c>
      <c r="H127" s="8" t="s">
        <v>244</v>
      </c>
    </row>
    <row r="128" ht="12.0" customHeight="1">
      <c r="A128" s="4" t="s">
        <v>246</v>
      </c>
      <c r="B128" s="9" t="s">
        <v>247</v>
      </c>
      <c r="C128" s="9" t="s">
        <v>25</v>
      </c>
      <c r="D128" s="6">
        <v>67.0</v>
      </c>
      <c r="E128" s="6">
        <v>32.0</v>
      </c>
      <c r="F128" s="7">
        <v>71.0</v>
      </c>
      <c r="G128" s="7">
        <v>28.0</v>
      </c>
      <c r="H128" s="8" t="s">
        <v>246</v>
      </c>
    </row>
    <row r="129" ht="12.0" customHeight="1">
      <c r="A129" s="4" t="s">
        <v>248</v>
      </c>
      <c r="B129" s="9" t="s">
        <v>249</v>
      </c>
      <c r="C129" s="9" t="s">
        <v>10</v>
      </c>
      <c r="D129" s="14">
        <v>28.0</v>
      </c>
      <c r="E129" s="14">
        <v>71.0</v>
      </c>
      <c r="F129" s="15" t="s">
        <v>50</v>
      </c>
      <c r="G129" s="15" t="s">
        <v>50</v>
      </c>
      <c r="H129" s="10" t="s">
        <v>239</v>
      </c>
    </row>
    <row r="130" ht="12.0" customHeight="1">
      <c r="A130" s="4" t="s">
        <v>250</v>
      </c>
      <c r="B130" s="9" t="s">
        <v>251</v>
      </c>
      <c r="C130" s="9" t="s">
        <v>25</v>
      </c>
      <c r="D130" s="6">
        <v>70.0</v>
      </c>
      <c r="E130" s="6">
        <v>28.0</v>
      </c>
      <c r="F130" s="7">
        <v>70.0</v>
      </c>
      <c r="G130" s="7">
        <v>28.0</v>
      </c>
      <c r="H130" s="8" t="s">
        <v>250</v>
      </c>
    </row>
    <row r="131" ht="12.0" customHeight="1">
      <c r="A131" s="4" t="s">
        <v>252</v>
      </c>
      <c r="B131" s="9" t="s">
        <v>33</v>
      </c>
      <c r="C131" s="9" t="s">
        <v>25</v>
      </c>
      <c r="D131" s="6">
        <v>73.0</v>
      </c>
      <c r="E131" s="6">
        <v>25.0</v>
      </c>
      <c r="F131" s="7">
        <v>73.0</v>
      </c>
      <c r="G131" s="7">
        <v>25.0</v>
      </c>
      <c r="H131" s="8" t="s">
        <v>252</v>
      </c>
    </row>
    <row r="132" ht="12.0" customHeight="1">
      <c r="A132" s="4" t="s">
        <v>253</v>
      </c>
      <c r="B132" s="4" t="s">
        <v>254</v>
      </c>
      <c r="C132" s="4" t="s">
        <v>25</v>
      </c>
      <c r="D132" s="6">
        <v>58.0</v>
      </c>
      <c r="E132" s="6">
        <v>40.0</v>
      </c>
      <c r="F132" s="7">
        <v>58.0</v>
      </c>
      <c r="G132" s="7">
        <v>41.0</v>
      </c>
      <c r="H132" s="8" t="s">
        <v>253</v>
      </c>
    </row>
    <row r="133" ht="12.0" customHeight="1">
      <c r="A133" s="4" t="s">
        <v>255</v>
      </c>
      <c r="B133" s="4" t="s">
        <v>256</v>
      </c>
      <c r="C133" s="4" t="s">
        <v>25</v>
      </c>
      <c r="D133" s="6">
        <v>57.0</v>
      </c>
      <c r="E133" s="6">
        <v>41.0</v>
      </c>
      <c r="F133" s="7">
        <v>60.0</v>
      </c>
      <c r="G133" s="7">
        <v>38.0</v>
      </c>
      <c r="H133" s="8" t="s">
        <v>255</v>
      </c>
    </row>
    <row r="134" ht="12.0" customHeight="1">
      <c r="A134" s="4" t="s">
        <v>257</v>
      </c>
      <c r="B134" s="4" t="s">
        <v>258</v>
      </c>
      <c r="C134" s="5" t="s">
        <v>10</v>
      </c>
      <c r="D134" s="6">
        <v>52.0</v>
      </c>
      <c r="E134" s="6">
        <v>46.0</v>
      </c>
      <c r="F134" s="7">
        <v>54.0</v>
      </c>
      <c r="G134" s="7">
        <v>44.0</v>
      </c>
      <c r="H134" s="12" t="s">
        <v>259</v>
      </c>
    </row>
    <row r="135" ht="12.0" customHeight="1">
      <c r="A135" s="4" t="s">
        <v>259</v>
      </c>
      <c r="B135" s="4" t="s">
        <v>260</v>
      </c>
      <c r="C135" s="4" t="s">
        <v>10</v>
      </c>
      <c r="D135" s="6">
        <v>48.0</v>
      </c>
      <c r="E135" s="6">
        <v>50.0</v>
      </c>
      <c r="F135" s="7">
        <v>53.0</v>
      </c>
      <c r="G135" s="7">
        <v>45.0</v>
      </c>
      <c r="H135" s="10" t="s">
        <v>261</v>
      </c>
    </row>
    <row r="136" ht="12.0" customHeight="1">
      <c r="A136" s="4" t="s">
        <v>261</v>
      </c>
      <c r="B136" s="22" t="s">
        <v>50</v>
      </c>
      <c r="C136" s="22" t="s">
        <v>50</v>
      </c>
      <c r="D136" s="22" t="s">
        <v>50</v>
      </c>
      <c r="E136" s="22" t="s">
        <v>50</v>
      </c>
      <c r="F136" s="7">
        <v>44.0</v>
      </c>
      <c r="G136" s="7">
        <v>54.0</v>
      </c>
      <c r="H136" s="16"/>
    </row>
    <row r="137" ht="12.0" customHeight="1">
      <c r="A137" s="4" t="s">
        <v>262</v>
      </c>
      <c r="B137" s="9" t="s">
        <v>263</v>
      </c>
      <c r="C137" s="9" t="s">
        <v>10</v>
      </c>
      <c r="D137" s="6">
        <v>35.0</v>
      </c>
      <c r="E137" s="6">
        <v>63.0</v>
      </c>
      <c r="F137" s="7">
        <v>36.0</v>
      </c>
      <c r="G137" s="7">
        <v>62.0</v>
      </c>
      <c r="H137" s="8" t="s">
        <v>262</v>
      </c>
    </row>
    <row r="138" ht="12.0" customHeight="1">
      <c r="A138" s="4" t="s">
        <v>264</v>
      </c>
      <c r="B138" s="9" t="s">
        <v>265</v>
      </c>
      <c r="C138" s="9" t="s">
        <v>10</v>
      </c>
      <c r="D138" s="6">
        <v>37.0</v>
      </c>
      <c r="E138" s="6">
        <v>61.0</v>
      </c>
      <c r="F138" s="7">
        <v>36.0</v>
      </c>
      <c r="G138" s="7">
        <v>61.0</v>
      </c>
      <c r="H138" s="8" t="s">
        <v>264</v>
      </c>
    </row>
    <row r="139" ht="12.0" customHeight="1">
      <c r="A139" s="4" t="s">
        <v>266</v>
      </c>
      <c r="B139" s="9" t="s">
        <v>267</v>
      </c>
      <c r="C139" s="9" t="s">
        <v>25</v>
      </c>
      <c r="D139" s="6">
        <v>81.0</v>
      </c>
      <c r="E139" s="6">
        <v>19.0</v>
      </c>
      <c r="F139" s="7">
        <v>87.0</v>
      </c>
      <c r="G139" s="7">
        <v>13.0</v>
      </c>
      <c r="H139" s="8" t="s">
        <v>266</v>
      </c>
    </row>
    <row r="140" ht="12.0" customHeight="1">
      <c r="A140" s="4" t="s">
        <v>268</v>
      </c>
      <c r="B140" s="9" t="s">
        <v>269</v>
      </c>
      <c r="C140" s="9" t="s">
        <v>25</v>
      </c>
      <c r="D140" s="6">
        <v>81.0</v>
      </c>
      <c r="E140" s="6">
        <v>18.0</v>
      </c>
      <c r="F140" s="7">
        <v>90.0</v>
      </c>
      <c r="G140" s="7">
        <v>10.0</v>
      </c>
      <c r="H140" s="8" t="s">
        <v>268</v>
      </c>
    </row>
    <row r="141" ht="12.0" customHeight="1">
      <c r="A141" s="4" t="s">
        <v>270</v>
      </c>
      <c r="B141" s="9" t="s">
        <v>271</v>
      </c>
      <c r="C141" s="9" t="s">
        <v>25</v>
      </c>
      <c r="D141" s="6">
        <v>58.0</v>
      </c>
      <c r="E141" s="6">
        <v>40.0</v>
      </c>
      <c r="F141" s="7">
        <v>64.0</v>
      </c>
      <c r="G141" s="7">
        <v>35.0</v>
      </c>
      <c r="H141" s="8" t="s">
        <v>270</v>
      </c>
    </row>
    <row r="142" ht="12.0" customHeight="1">
      <c r="A142" s="4" t="s">
        <v>272</v>
      </c>
      <c r="B142" s="9" t="s">
        <v>273</v>
      </c>
      <c r="C142" s="9" t="s">
        <v>25</v>
      </c>
      <c r="D142" s="6">
        <v>80.0</v>
      </c>
      <c r="E142" s="6">
        <v>18.0</v>
      </c>
      <c r="F142" s="7">
        <v>85.0</v>
      </c>
      <c r="G142" s="7">
        <v>13.0</v>
      </c>
      <c r="H142" s="8" t="s">
        <v>272</v>
      </c>
    </row>
    <row r="143" ht="12.0" customHeight="1">
      <c r="A143" s="4" t="s">
        <v>274</v>
      </c>
      <c r="B143" s="9" t="s">
        <v>275</v>
      </c>
      <c r="C143" s="9" t="s">
        <v>25</v>
      </c>
      <c r="D143" s="6">
        <v>70.0</v>
      </c>
      <c r="E143" s="6">
        <v>29.0</v>
      </c>
      <c r="F143" s="7">
        <v>73.0</v>
      </c>
      <c r="G143" s="7">
        <v>26.0</v>
      </c>
      <c r="H143" s="8" t="s">
        <v>274</v>
      </c>
    </row>
    <row r="144" ht="12.0" customHeight="1">
      <c r="A144" s="4" t="s">
        <v>276</v>
      </c>
      <c r="B144" s="9" t="s">
        <v>277</v>
      </c>
      <c r="C144" s="9" t="s">
        <v>10</v>
      </c>
      <c r="D144" s="6">
        <v>51.0</v>
      </c>
      <c r="E144" s="6">
        <v>47.0</v>
      </c>
      <c r="F144" s="7">
        <v>56.0</v>
      </c>
      <c r="G144" s="7">
        <v>43.0</v>
      </c>
      <c r="H144" s="8" t="s">
        <v>276</v>
      </c>
    </row>
    <row r="145" ht="12.0" customHeight="1">
      <c r="A145" s="4" t="s">
        <v>278</v>
      </c>
      <c r="B145" s="9" t="s">
        <v>279</v>
      </c>
      <c r="C145" s="9" t="s">
        <v>25</v>
      </c>
      <c r="D145" s="6">
        <v>89.0</v>
      </c>
      <c r="E145" s="6">
        <v>10.0</v>
      </c>
      <c r="F145" s="7">
        <v>88.0</v>
      </c>
      <c r="G145" s="7">
        <v>12.0</v>
      </c>
      <c r="H145" s="8" t="s">
        <v>278</v>
      </c>
    </row>
    <row r="146" ht="12.0" customHeight="1">
      <c r="A146" s="4" t="s">
        <v>280</v>
      </c>
      <c r="B146" s="9" t="s">
        <v>281</v>
      </c>
      <c r="C146" s="9" t="s">
        <v>10</v>
      </c>
      <c r="D146" s="6">
        <v>62.0</v>
      </c>
      <c r="E146" s="6">
        <v>37.0</v>
      </c>
      <c r="F146" s="7">
        <v>56.0</v>
      </c>
      <c r="G146" s="7">
        <v>43.0</v>
      </c>
      <c r="H146" s="8" t="s">
        <v>280</v>
      </c>
    </row>
    <row r="147" ht="12.0" customHeight="1">
      <c r="A147" s="4" t="s">
        <v>282</v>
      </c>
      <c r="B147" s="9" t="s">
        <v>283</v>
      </c>
      <c r="C147" s="9" t="s">
        <v>25</v>
      </c>
      <c r="D147" s="6">
        <v>69.0</v>
      </c>
      <c r="E147" s="6">
        <v>30.0</v>
      </c>
      <c r="F147" s="7">
        <v>72.0</v>
      </c>
      <c r="G147" s="7">
        <v>26.0</v>
      </c>
      <c r="H147" s="8" t="s">
        <v>282</v>
      </c>
    </row>
    <row r="148" ht="12.0" customHeight="1">
      <c r="A148" s="4" t="s">
        <v>284</v>
      </c>
      <c r="B148" s="9" t="s">
        <v>285</v>
      </c>
      <c r="C148" s="9" t="s">
        <v>10</v>
      </c>
      <c r="D148" s="6">
        <v>63.0</v>
      </c>
      <c r="E148" s="6">
        <v>36.0</v>
      </c>
      <c r="F148" s="7">
        <v>61.0</v>
      </c>
      <c r="G148" s="7">
        <v>38.0</v>
      </c>
      <c r="H148" s="8" t="s">
        <v>284</v>
      </c>
    </row>
    <row r="149" ht="12.0" customHeight="1">
      <c r="A149" s="4" t="s">
        <v>286</v>
      </c>
      <c r="B149" s="9" t="s">
        <v>287</v>
      </c>
      <c r="C149" s="9" t="s">
        <v>10</v>
      </c>
      <c r="D149" s="6">
        <v>61.0</v>
      </c>
      <c r="E149" s="6">
        <v>37.0</v>
      </c>
      <c r="F149" s="7">
        <v>53.0</v>
      </c>
      <c r="G149" s="7">
        <v>45.0</v>
      </c>
      <c r="H149" s="10" t="s">
        <v>288</v>
      </c>
    </row>
    <row r="150" ht="12.0" customHeight="1">
      <c r="A150" s="4" t="s">
        <v>289</v>
      </c>
      <c r="B150" s="9" t="s">
        <v>33</v>
      </c>
      <c r="C150" s="9" t="s">
        <v>25</v>
      </c>
      <c r="D150" s="6">
        <v>55.0</v>
      </c>
      <c r="E150" s="6">
        <v>44.0</v>
      </c>
      <c r="F150" s="7">
        <v>54.0</v>
      </c>
      <c r="G150" s="7">
        <v>44.0</v>
      </c>
      <c r="H150" s="8" t="s">
        <v>289</v>
      </c>
    </row>
    <row r="151" ht="12.0" customHeight="1">
      <c r="A151" s="4" t="s">
        <v>288</v>
      </c>
      <c r="B151" s="9" t="s">
        <v>33</v>
      </c>
      <c r="C151" s="9" t="s">
        <v>10</v>
      </c>
      <c r="D151" s="6">
        <v>55.0</v>
      </c>
      <c r="E151" s="6">
        <v>44.0</v>
      </c>
      <c r="F151" s="7">
        <v>54.0</v>
      </c>
      <c r="G151" s="7">
        <v>45.0</v>
      </c>
      <c r="H151" s="10" t="s">
        <v>290</v>
      </c>
    </row>
    <row r="152" ht="12.0" customHeight="1">
      <c r="A152" s="4" t="s">
        <v>291</v>
      </c>
      <c r="B152" s="9" t="s">
        <v>292</v>
      </c>
      <c r="C152" s="9" t="s">
        <v>10</v>
      </c>
      <c r="D152" s="6">
        <v>51.0</v>
      </c>
      <c r="E152" s="6">
        <v>48.0</v>
      </c>
      <c r="F152" s="7">
        <v>55.0</v>
      </c>
      <c r="G152" s="7">
        <v>44.0</v>
      </c>
      <c r="H152" s="8" t="s">
        <v>291</v>
      </c>
    </row>
    <row r="153" ht="12.0" customHeight="1">
      <c r="A153" s="4" t="s">
        <v>290</v>
      </c>
      <c r="B153" s="9" t="s">
        <v>293</v>
      </c>
      <c r="C153" s="9" t="s">
        <v>10</v>
      </c>
      <c r="D153" s="6">
        <v>43.0</v>
      </c>
      <c r="E153" s="6">
        <v>55.0</v>
      </c>
      <c r="F153" s="7">
        <v>48.0</v>
      </c>
      <c r="G153" s="7">
        <v>50.0</v>
      </c>
      <c r="H153" s="10" t="s">
        <v>294</v>
      </c>
    </row>
    <row r="154" ht="12.0" customHeight="1">
      <c r="A154" s="4" t="s">
        <v>295</v>
      </c>
      <c r="B154" s="9" t="s">
        <v>296</v>
      </c>
      <c r="C154" s="9" t="s">
        <v>10</v>
      </c>
      <c r="D154" s="6">
        <v>50.0</v>
      </c>
      <c r="E154" s="6">
        <v>48.0</v>
      </c>
      <c r="F154" s="7">
        <v>53.0</v>
      </c>
      <c r="G154" s="7">
        <v>45.0</v>
      </c>
      <c r="H154" s="10" t="s">
        <v>286</v>
      </c>
    </row>
    <row r="155" ht="12.0" customHeight="1">
      <c r="A155" s="4" t="s">
        <v>297</v>
      </c>
      <c r="B155" s="9" t="s">
        <v>298</v>
      </c>
      <c r="C155" s="9" t="s">
        <v>10</v>
      </c>
      <c r="D155" s="6">
        <v>60.0</v>
      </c>
      <c r="E155" s="6">
        <v>38.0</v>
      </c>
      <c r="F155" s="7">
        <v>56.0</v>
      </c>
      <c r="G155" s="7">
        <v>42.0</v>
      </c>
      <c r="H155" s="8" t="s">
        <v>297</v>
      </c>
    </row>
    <row r="156" ht="12.0" customHeight="1">
      <c r="A156" s="4" t="s">
        <v>299</v>
      </c>
      <c r="B156" s="9" t="s">
        <v>300</v>
      </c>
      <c r="C156" s="9" t="s">
        <v>10</v>
      </c>
      <c r="D156" s="6">
        <v>44.0</v>
      </c>
      <c r="E156" s="6">
        <v>54.0</v>
      </c>
      <c r="F156" s="7">
        <v>48.0</v>
      </c>
      <c r="G156" s="7">
        <v>50.0</v>
      </c>
      <c r="H156" s="8" t="s">
        <v>299</v>
      </c>
    </row>
    <row r="157" ht="12.0" customHeight="1">
      <c r="A157" s="4" t="s">
        <v>294</v>
      </c>
      <c r="B157" s="22" t="s">
        <v>50</v>
      </c>
      <c r="C157" s="22" t="s">
        <v>50</v>
      </c>
      <c r="D157" s="22" t="s">
        <v>50</v>
      </c>
      <c r="E157" s="22" t="s">
        <v>50</v>
      </c>
      <c r="F157" s="7">
        <v>44.0</v>
      </c>
      <c r="G157" s="7">
        <v>54.0</v>
      </c>
      <c r="H157" s="16"/>
    </row>
    <row r="158" ht="12.0" customHeight="1">
      <c r="A158" s="4" t="s">
        <v>301</v>
      </c>
      <c r="B158" s="9" t="s">
        <v>302</v>
      </c>
      <c r="C158" s="9" t="s">
        <v>25</v>
      </c>
      <c r="D158" s="6">
        <v>63.0</v>
      </c>
      <c r="E158" s="6">
        <v>36.0</v>
      </c>
      <c r="F158" s="7">
        <v>62.0</v>
      </c>
      <c r="G158" s="7">
        <v>37.0</v>
      </c>
      <c r="H158" s="8" t="s">
        <v>301</v>
      </c>
    </row>
    <row r="159" ht="12.0" customHeight="1">
      <c r="A159" s="4" t="s">
        <v>303</v>
      </c>
      <c r="B159" s="9" t="s">
        <v>33</v>
      </c>
      <c r="C159" s="9" t="s">
        <v>25</v>
      </c>
      <c r="D159" s="6">
        <v>50.0</v>
      </c>
      <c r="E159" s="6">
        <v>49.0</v>
      </c>
      <c r="F159" s="7">
        <v>54.0</v>
      </c>
      <c r="G159" s="7">
        <v>45.0</v>
      </c>
      <c r="H159" s="8" t="s">
        <v>303</v>
      </c>
    </row>
    <row r="160" ht="12.0" customHeight="1">
      <c r="A160" s="4" t="s">
        <v>304</v>
      </c>
      <c r="B160" s="9" t="s">
        <v>305</v>
      </c>
      <c r="C160" s="9" t="s">
        <v>10</v>
      </c>
      <c r="D160" s="6">
        <v>43.0</v>
      </c>
      <c r="E160" s="6">
        <v>56.0</v>
      </c>
      <c r="F160" s="7">
        <v>43.0</v>
      </c>
      <c r="G160" s="7">
        <v>56.0</v>
      </c>
      <c r="H160" s="8" t="s">
        <v>304</v>
      </c>
    </row>
    <row r="161" ht="12.0" customHeight="1">
      <c r="A161" s="4" t="s">
        <v>306</v>
      </c>
      <c r="B161" s="9" t="s">
        <v>307</v>
      </c>
      <c r="C161" s="9" t="s">
        <v>10</v>
      </c>
      <c r="D161" s="6">
        <v>45.0</v>
      </c>
      <c r="E161" s="6">
        <v>54.0</v>
      </c>
      <c r="F161" s="7">
        <v>43.0</v>
      </c>
      <c r="G161" s="7">
        <v>56.0</v>
      </c>
      <c r="H161" s="8" t="s">
        <v>306</v>
      </c>
    </row>
    <row r="162" ht="12.0" customHeight="1">
      <c r="A162" s="4" t="s">
        <v>308</v>
      </c>
      <c r="B162" s="9" t="s">
        <v>33</v>
      </c>
      <c r="C162" s="9" t="s">
        <v>10</v>
      </c>
      <c r="D162" s="6">
        <v>47.0</v>
      </c>
      <c r="E162" s="6">
        <v>53.0</v>
      </c>
      <c r="F162" s="7">
        <v>40.0</v>
      </c>
      <c r="G162" s="7">
        <v>59.0</v>
      </c>
      <c r="H162" s="8" t="s">
        <v>308</v>
      </c>
    </row>
    <row r="163" ht="12.0" customHeight="1">
      <c r="A163" s="4" t="s">
        <v>309</v>
      </c>
      <c r="B163" s="9" t="s">
        <v>33</v>
      </c>
      <c r="C163" s="9" t="s">
        <v>10</v>
      </c>
      <c r="D163" s="6">
        <v>44.0</v>
      </c>
      <c r="E163" s="6">
        <v>55.0</v>
      </c>
      <c r="F163" s="7">
        <v>46.0</v>
      </c>
      <c r="G163" s="7">
        <v>53.0</v>
      </c>
      <c r="H163" s="8" t="s">
        <v>309</v>
      </c>
    </row>
    <row r="164" ht="12.0" customHeight="1">
      <c r="A164" s="4" t="s">
        <v>310</v>
      </c>
      <c r="B164" s="9" t="s">
        <v>311</v>
      </c>
      <c r="C164" s="9" t="s">
        <v>25</v>
      </c>
      <c r="D164" s="6">
        <v>66.0</v>
      </c>
      <c r="E164" s="6">
        <v>33.0</v>
      </c>
      <c r="F164" s="7">
        <v>71.0</v>
      </c>
      <c r="G164" s="7">
        <v>28.0</v>
      </c>
      <c r="H164" s="8" t="s">
        <v>310</v>
      </c>
    </row>
    <row r="165" ht="12.0" customHeight="1">
      <c r="A165" s="4" t="s">
        <v>312</v>
      </c>
      <c r="B165" s="9" t="s">
        <v>313</v>
      </c>
      <c r="C165" s="9" t="s">
        <v>10</v>
      </c>
      <c r="D165" s="6">
        <v>48.0</v>
      </c>
      <c r="E165" s="6">
        <v>51.0</v>
      </c>
      <c r="F165" s="7">
        <v>47.0</v>
      </c>
      <c r="G165" s="7">
        <v>51.0</v>
      </c>
      <c r="H165" s="8" t="s">
        <v>312</v>
      </c>
    </row>
    <row r="166" ht="12.0" customHeight="1">
      <c r="A166" s="4" t="s">
        <v>314</v>
      </c>
      <c r="B166" s="9" t="s">
        <v>315</v>
      </c>
      <c r="C166" s="9" t="s">
        <v>10</v>
      </c>
      <c r="D166" s="6">
        <v>46.0</v>
      </c>
      <c r="E166" s="6">
        <v>53.0</v>
      </c>
      <c r="F166" s="7">
        <v>49.0</v>
      </c>
      <c r="G166" s="7">
        <v>50.0</v>
      </c>
      <c r="H166" s="8" t="s">
        <v>314</v>
      </c>
    </row>
    <row r="167" ht="12.0" customHeight="1">
      <c r="A167" s="4" t="s">
        <v>316</v>
      </c>
      <c r="B167" s="9" t="s">
        <v>317</v>
      </c>
      <c r="C167" s="9" t="s">
        <v>10</v>
      </c>
      <c r="D167" s="6">
        <v>31.0</v>
      </c>
      <c r="E167" s="6">
        <v>67.0</v>
      </c>
      <c r="F167" s="7">
        <v>30.0</v>
      </c>
      <c r="G167" s="7">
        <v>69.0</v>
      </c>
      <c r="H167" s="8" t="s">
        <v>316</v>
      </c>
    </row>
    <row r="168" ht="12.0" customHeight="1">
      <c r="A168" s="4" t="s">
        <v>318</v>
      </c>
      <c r="B168" s="9" t="s">
        <v>319</v>
      </c>
      <c r="C168" s="9" t="s">
        <v>10</v>
      </c>
      <c r="D168" s="6">
        <v>45.0</v>
      </c>
      <c r="E168" s="6">
        <v>53.0</v>
      </c>
      <c r="F168" s="7">
        <v>43.0</v>
      </c>
      <c r="G168" s="7">
        <v>55.0</v>
      </c>
      <c r="H168" s="8" t="s">
        <v>318</v>
      </c>
    </row>
    <row r="169" ht="12.0" customHeight="1">
      <c r="A169" s="4" t="s">
        <v>320</v>
      </c>
      <c r="B169" s="9" t="s">
        <v>321</v>
      </c>
      <c r="C169" s="9" t="s">
        <v>10</v>
      </c>
      <c r="D169" s="6">
        <v>49.0</v>
      </c>
      <c r="E169" s="6">
        <v>50.0</v>
      </c>
      <c r="F169" s="7">
        <v>51.0</v>
      </c>
      <c r="G169" s="7">
        <v>48.0</v>
      </c>
      <c r="H169" s="8" t="s">
        <v>320</v>
      </c>
    </row>
    <row r="170" ht="12.0" customHeight="1">
      <c r="A170" s="4" t="s">
        <v>322</v>
      </c>
      <c r="B170" s="9" t="s">
        <v>323</v>
      </c>
      <c r="C170" s="9" t="s">
        <v>10</v>
      </c>
      <c r="D170" s="6">
        <v>40.0</v>
      </c>
      <c r="E170" s="6">
        <v>59.0</v>
      </c>
      <c r="F170" s="7">
        <v>40.0</v>
      </c>
      <c r="G170" s="7">
        <v>58.0</v>
      </c>
      <c r="H170" s="8" t="s">
        <v>322</v>
      </c>
    </row>
    <row r="171" ht="12.0" customHeight="1">
      <c r="A171" s="4" t="s">
        <v>324</v>
      </c>
      <c r="B171" s="9" t="s">
        <v>325</v>
      </c>
      <c r="C171" s="9" t="s">
        <v>10</v>
      </c>
      <c r="D171" s="6">
        <v>37.0</v>
      </c>
      <c r="E171" s="6">
        <v>62.0</v>
      </c>
      <c r="F171" s="7">
        <v>37.0</v>
      </c>
      <c r="G171" s="7">
        <v>62.0</v>
      </c>
      <c r="H171" s="8" t="s">
        <v>324</v>
      </c>
    </row>
    <row r="172" ht="12.0" customHeight="1">
      <c r="A172" s="4" t="s">
        <v>326</v>
      </c>
      <c r="B172" s="9" t="s">
        <v>327</v>
      </c>
      <c r="C172" s="9" t="s">
        <v>10</v>
      </c>
      <c r="D172" s="6">
        <v>37.0</v>
      </c>
      <c r="E172" s="6">
        <v>61.0</v>
      </c>
      <c r="F172" s="7">
        <v>38.0</v>
      </c>
      <c r="G172" s="7">
        <v>61.0</v>
      </c>
      <c r="H172" s="8" t="s">
        <v>326</v>
      </c>
    </row>
    <row r="173" ht="12.0" customHeight="1">
      <c r="A173" s="4" t="s">
        <v>328</v>
      </c>
      <c r="B173" s="9" t="s">
        <v>329</v>
      </c>
      <c r="C173" s="9" t="s">
        <v>25</v>
      </c>
      <c r="D173" s="6">
        <v>56.0</v>
      </c>
      <c r="E173" s="6">
        <v>43.0</v>
      </c>
      <c r="F173" s="7">
        <v>56.0</v>
      </c>
      <c r="G173" s="7">
        <v>43.0</v>
      </c>
      <c r="H173" s="8" t="s">
        <v>328</v>
      </c>
    </row>
    <row r="174" ht="12.0" customHeight="1">
      <c r="A174" s="4" t="s">
        <v>330</v>
      </c>
      <c r="B174" s="9" t="s">
        <v>90</v>
      </c>
      <c r="C174" s="9" t="s">
        <v>10</v>
      </c>
      <c r="D174" s="6">
        <v>37.0</v>
      </c>
      <c r="E174" s="6">
        <v>61.0</v>
      </c>
      <c r="F174" s="7">
        <v>38.0</v>
      </c>
      <c r="G174" s="7">
        <v>60.0</v>
      </c>
      <c r="H174" s="8" t="s">
        <v>330</v>
      </c>
    </row>
    <row r="175" ht="12.0" customHeight="1">
      <c r="A175" s="4" t="s">
        <v>331</v>
      </c>
      <c r="B175" s="9" t="s">
        <v>332</v>
      </c>
      <c r="C175" s="9" t="s">
        <v>10</v>
      </c>
      <c r="D175" s="6">
        <v>32.0</v>
      </c>
      <c r="E175" s="6">
        <v>67.0</v>
      </c>
      <c r="F175" s="7">
        <v>31.0</v>
      </c>
      <c r="G175" s="7">
        <v>67.0</v>
      </c>
      <c r="H175" s="8" t="s">
        <v>331</v>
      </c>
    </row>
    <row r="176" ht="12.0" customHeight="1">
      <c r="A176" s="4" t="s">
        <v>333</v>
      </c>
      <c r="B176" s="9" t="s">
        <v>334</v>
      </c>
      <c r="C176" s="9" t="s">
        <v>25</v>
      </c>
      <c r="D176" s="6">
        <v>45.0</v>
      </c>
      <c r="E176" s="6">
        <v>54.0</v>
      </c>
      <c r="F176" s="7">
        <v>43.0</v>
      </c>
      <c r="G176" s="7">
        <v>55.0</v>
      </c>
      <c r="H176" s="8" t="s">
        <v>333</v>
      </c>
    </row>
    <row r="177" ht="12.0" customHeight="1">
      <c r="A177" s="4" t="s">
        <v>335</v>
      </c>
      <c r="B177" s="4" t="s">
        <v>336</v>
      </c>
      <c r="C177" s="4" t="s">
        <v>10</v>
      </c>
      <c r="D177" s="6">
        <v>25.0</v>
      </c>
      <c r="E177" s="6">
        <v>73.0</v>
      </c>
      <c r="F177" s="7">
        <v>26.0</v>
      </c>
      <c r="G177" s="7">
        <v>73.0</v>
      </c>
      <c r="H177" s="8" t="s">
        <v>335</v>
      </c>
    </row>
    <row r="178" ht="12.0" customHeight="1">
      <c r="A178" s="4" t="s">
        <v>337</v>
      </c>
      <c r="B178" s="4" t="s">
        <v>338</v>
      </c>
      <c r="C178" s="4" t="s">
        <v>25</v>
      </c>
      <c r="D178" s="6">
        <v>73.0</v>
      </c>
      <c r="E178" s="6">
        <v>25.0</v>
      </c>
      <c r="F178" s="7">
        <v>74.0</v>
      </c>
      <c r="G178" s="7">
        <v>25.0</v>
      </c>
      <c r="H178" s="8" t="s">
        <v>337</v>
      </c>
    </row>
    <row r="179" ht="12.0" customHeight="1">
      <c r="A179" s="4" t="s">
        <v>339</v>
      </c>
      <c r="B179" s="23" t="s">
        <v>340</v>
      </c>
      <c r="C179" s="4" t="s">
        <v>10</v>
      </c>
      <c r="D179" s="6">
        <v>34.0</v>
      </c>
      <c r="E179" s="6">
        <v>64.0</v>
      </c>
      <c r="F179" s="7">
        <v>37.0</v>
      </c>
      <c r="G179" s="7">
        <v>61.0</v>
      </c>
      <c r="H179" s="20" t="s">
        <v>341</v>
      </c>
    </row>
    <row r="180" ht="12.0" customHeight="1">
      <c r="A180" s="4" t="s">
        <v>342</v>
      </c>
      <c r="B180" s="4" t="s">
        <v>343</v>
      </c>
      <c r="C180" s="4" t="s">
        <v>10</v>
      </c>
      <c r="D180" s="6">
        <v>40.0</v>
      </c>
      <c r="E180" s="6">
        <v>59.0</v>
      </c>
      <c r="F180" s="7">
        <v>40.0</v>
      </c>
      <c r="G180" s="7">
        <v>59.0</v>
      </c>
      <c r="H180" s="8" t="s">
        <v>342</v>
      </c>
    </row>
    <row r="181" ht="12.0" customHeight="1">
      <c r="A181" s="4" t="s">
        <v>344</v>
      </c>
      <c r="B181" s="4" t="s">
        <v>345</v>
      </c>
      <c r="C181" s="4" t="s">
        <v>10</v>
      </c>
      <c r="D181" s="6">
        <v>37.0</v>
      </c>
      <c r="E181" s="6">
        <v>62.0</v>
      </c>
      <c r="F181" s="7">
        <v>37.0</v>
      </c>
      <c r="G181" s="7">
        <v>62.0</v>
      </c>
      <c r="H181" s="8" t="s">
        <v>344</v>
      </c>
    </row>
    <row r="182" ht="12.0" customHeight="1">
      <c r="A182" s="4" t="s">
        <v>346</v>
      </c>
      <c r="B182" s="4" t="s">
        <v>347</v>
      </c>
      <c r="C182" s="4" t="s">
        <v>10</v>
      </c>
      <c r="D182" s="6">
        <v>31.0</v>
      </c>
      <c r="E182" s="6">
        <v>67.0</v>
      </c>
      <c r="F182" s="7">
        <v>41.0</v>
      </c>
      <c r="G182" s="7">
        <v>57.0</v>
      </c>
      <c r="H182" s="8" t="s">
        <v>346</v>
      </c>
    </row>
    <row r="183" ht="12.0" customHeight="1">
      <c r="A183" s="4" t="s">
        <v>341</v>
      </c>
      <c r="B183" s="22" t="s">
        <v>50</v>
      </c>
      <c r="C183" s="22" t="s">
        <v>50</v>
      </c>
      <c r="D183" s="22" t="s">
        <v>50</v>
      </c>
      <c r="E183" s="22" t="s">
        <v>50</v>
      </c>
      <c r="F183" s="7">
        <v>35.0</v>
      </c>
      <c r="G183" s="7">
        <v>63.0</v>
      </c>
      <c r="H183" s="16"/>
    </row>
    <row r="184" ht="12.0" customHeight="1">
      <c r="A184" s="4" t="s">
        <v>348</v>
      </c>
      <c r="B184" s="9" t="s">
        <v>349</v>
      </c>
      <c r="C184" s="9" t="s">
        <v>25</v>
      </c>
      <c r="D184" s="6">
        <v>64.0</v>
      </c>
      <c r="E184" s="6">
        <v>34.0</v>
      </c>
      <c r="F184" s="7">
        <v>64.0</v>
      </c>
      <c r="G184" s="7">
        <v>34.0</v>
      </c>
      <c r="H184" s="10" t="s">
        <v>350</v>
      </c>
    </row>
    <row r="185" ht="12.0" customHeight="1">
      <c r="A185" s="4" t="s">
        <v>350</v>
      </c>
      <c r="B185" s="9" t="s">
        <v>351</v>
      </c>
      <c r="C185" s="9" t="s">
        <v>25</v>
      </c>
      <c r="D185" s="6">
        <v>60.0</v>
      </c>
      <c r="E185" s="6">
        <v>37.0</v>
      </c>
      <c r="F185" s="7">
        <v>59.0</v>
      </c>
      <c r="G185" s="7">
        <v>39.0</v>
      </c>
      <c r="H185" s="10" t="s">
        <v>352</v>
      </c>
    </row>
    <row r="186" ht="12.0" customHeight="1">
      <c r="A186" s="4" t="s">
        <v>352</v>
      </c>
      <c r="B186" s="9" t="s">
        <v>353</v>
      </c>
      <c r="C186" s="9" t="s">
        <v>25</v>
      </c>
      <c r="D186" s="6">
        <v>59.0</v>
      </c>
      <c r="E186" s="6">
        <v>39.0</v>
      </c>
      <c r="F186" s="7">
        <v>59.0</v>
      </c>
      <c r="G186" s="7">
        <v>39.0</v>
      </c>
      <c r="H186" s="10" t="s">
        <v>354</v>
      </c>
    </row>
    <row r="187" ht="12.0" customHeight="1">
      <c r="A187" s="4" t="s">
        <v>355</v>
      </c>
      <c r="B187" s="9" t="s">
        <v>33</v>
      </c>
      <c r="C187" s="9" t="s">
        <v>25</v>
      </c>
      <c r="D187" s="6">
        <v>60.0</v>
      </c>
      <c r="E187" s="6">
        <v>38.0</v>
      </c>
      <c r="F187" s="7">
        <v>64.0</v>
      </c>
      <c r="G187" s="7">
        <v>35.0</v>
      </c>
      <c r="H187" s="8" t="s">
        <v>355</v>
      </c>
    </row>
    <row r="188" ht="12.0" customHeight="1">
      <c r="A188" s="4" t="s">
        <v>354</v>
      </c>
      <c r="B188" s="9" t="s">
        <v>356</v>
      </c>
      <c r="C188" s="9" t="s">
        <v>25</v>
      </c>
      <c r="D188" s="6">
        <v>66.0</v>
      </c>
      <c r="E188" s="6">
        <v>32.0</v>
      </c>
      <c r="F188" s="7">
        <v>59.0</v>
      </c>
      <c r="G188" s="7">
        <v>39.0</v>
      </c>
      <c r="H188" s="10" t="s">
        <v>357</v>
      </c>
    </row>
    <row r="189" ht="12.0" customHeight="1">
      <c r="A189" s="4" t="s">
        <v>358</v>
      </c>
      <c r="B189" s="9" t="s">
        <v>359</v>
      </c>
      <c r="C189" s="9" t="s">
        <v>25</v>
      </c>
      <c r="D189" s="6">
        <v>57.0</v>
      </c>
      <c r="E189" s="6">
        <v>41.0</v>
      </c>
      <c r="F189" s="7">
        <v>58.0</v>
      </c>
      <c r="G189" s="7">
        <v>41.0</v>
      </c>
      <c r="H189" s="8" t="s">
        <v>358</v>
      </c>
    </row>
    <row r="190" ht="12.0" customHeight="1">
      <c r="A190" s="4" t="s">
        <v>357</v>
      </c>
      <c r="B190" s="9" t="s">
        <v>360</v>
      </c>
      <c r="C190" s="9" t="s">
        <v>25</v>
      </c>
      <c r="D190" s="6">
        <v>82.0</v>
      </c>
      <c r="E190" s="6">
        <v>17.0</v>
      </c>
      <c r="F190" s="7">
        <v>65.0</v>
      </c>
      <c r="G190" s="7">
        <v>33.0</v>
      </c>
      <c r="H190" s="10" t="s">
        <v>361</v>
      </c>
    </row>
    <row r="191" ht="12.0" customHeight="1">
      <c r="A191" s="4" t="s">
        <v>361</v>
      </c>
      <c r="B191" s="9" t="s">
        <v>362</v>
      </c>
      <c r="C191" s="9" t="s">
        <v>25</v>
      </c>
      <c r="D191" s="6">
        <v>58.0</v>
      </c>
      <c r="E191" s="6">
        <v>40.0</v>
      </c>
      <c r="F191" s="7">
        <v>86.0</v>
      </c>
      <c r="G191" s="7">
        <v>14.0</v>
      </c>
      <c r="H191" s="10" t="s">
        <v>363</v>
      </c>
    </row>
    <row r="192" ht="12.0" customHeight="1">
      <c r="A192" s="4" t="s">
        <v>363</v>
      </c>
      <c r="B192" s="9" t="s">
        <v>364</v>
      </c>
      <c r="C192" s="9" t="s">
        <v>25</v>
      </c>
      <c r="D192" s="6">
        <v>58.0</v>
      </c>
      <c r="E192" s="6">
        <v>41.0</v>
      </c>
      <c r="F192" s="7">
        <v>60.0</v>
      </c>
      <c r="G192" s="7">
        <v>39.0</v>
      </c>
      <c r="H192" s="10" t="s">
        <v>365</v>
      </c>
    </row>
    <row r="193" ht="12.0" customHeight="1">
      <c r="A193" s="4" t="s">
        <v>365</v>
      </c>
      <c r="B193" s="22" t="s">
        <v>50</v>
      </c>
      <c r="C193" s="22" t="s">
        <v>50</v>
      </c>
      <c r="D193" s="22" t="s">
        <v>50</v>
      </c>
      <c r="E193" s="22" t="s">
        <v>50</v>
      </c>
      <c r="F193" s="7">
        <v>55.0</v>
      </c>
      <c r="G193" s="7">
        <v>44.0</v>
      </c>
      <c r="H193" s="16"/>
    </row>
    <row r="194" ht="12.0" customHeight="1">
      <c r="A194" s="4" t="s">
        <v>366</v>
      </c>
      <c r="B194" s="9" t="s">
        <v>367</v>
      </c>
      <c r="C194" s="9" t="s">
        <v>10</v>
      </c>
      <c r="D194" s="6">
        <v>38.0</v>
      </c>
      <c r="E194" s="6">
        <v>60.0</v>
      </c>
      <c r="F194" s="7">
        <v>40.0</v>
      </c>
      <c r="G194" s="7">
        <v>58.0</v>
      </c>
      <c r="H194" s="8" t="s">
        <v>366</v>
      </c>
    </row>
    <row r="195" ht="12.0" customHeight="1">
      <c r="A195" s="4" t="s">
        <v>368</v>
      </c>
      <c r="B195" s="9" t="s">
        <v>369</v>
      </c>
      <c r="C195" s="9" t="s">
        <v>25</v>
      </c>
      <c r="D195" s="6">
        <v>61.0</v>
      </c>
      <c r="E195" s="6">
        <v>37.0</v>
      </c>
      <c r="F195" s="7">
        <v>60.0</v>
      </c>
      <c r="G195" s="7">
        <v>38.0</v>
      </c>
      <c r="H195" s="8" t="s">
        <v>368</v>
      </c>
    </row>
    <row r="196" ht="12.0" customHeight="1">
      <c r="A196" s="4" t="s">
        <v>370</v>
      </c>
      <c r="B196" s="9" t="s">
        <v>371</v>
      </c>
      <c r="C196" s="9" t="s">
        <v>25</v>
      </c>
      <c r="D196" s="6">
        <v>60.0</v>
      </c>
      <c r="E196" s="6">
        <v>38.0</v>
      </c>
      <c r="F196" s="7">
        <v>59.0</v>
      </c>
      <c r="G196" s="7">
        <v>39.0</v>
      </c>
      <c r="H196" s="8" t="s">
        <v>370</v>
      </c>
    </row>
    <row r="197" ht="12.0" customHeight="1">
      <c r="A197" s="4" t="s">
        <v>372</v>
      </c>
      <c r="B197" s="9" t="s">
        <v>373</v>
      </c>
      <c r="C197" s="9" t="s">
        <v>25</v>
      </c>
      <c r="D197" s="6">
        <v>77.0</v>
      </c>
      <c r="E197" s="6">
        <v>22.0</v>
      </c>
      <c r="F197" s="7">
        <v>85.0</v>
      </c>
      <c r="G197" s="7">
        <v>14.0</v>
      </c>
      <c r="H197" s="8" t="s">
        <v>372</v>
      </c>
    </row>
    <row r="198" ht="12.0" customHeight="1">
      <c r="A198" s="4" t="s">
        <v>374</v>
      </c>
      <c r="B198" s="9" t="s">
        <v>375</v>
      </c>
      <c r="C198" s="9" t="s">
        <v>25</v>
      </c>
      <c r="D198" s="6">
        <v>65.0</v>
      </c>
      <c r="E198" s="6">
        <v>34.0</v>
      </c>
      <c r="F198" s="7">
        <v>65.0</v>
      </c>
      <c r="G198" s="7">
        <v>33.0</v>
      </c>
      <c r="H198" s="8" t="s">
        <v>374</v>
      </c>
    </row>
    <row r="199" ht="12.0" customHeight="1">
      <c r="A199" s="4" t="s">
        <v>376</v>
      </c>
      <c r="B199" s="9" t="s">
        <v>377</v>
      </c>
      <c r="C199" s="9" t="s">
        <v>10</v>
      </c>
      <c r="D199" s="6">
        <v>56.0</v>
      </c>
      <c r="E199" s="6">
        <v>42.0</v>
      </c>
      <c r="F199" s="7">
        <v>40.0</v>
      </c>
      <c r="G199" s="7">
        <v>58.0</v>
      </c>
      <c r="H199" s="8" t="s">
        <v>376</v>
      </c>
    </row>
    <row r="200" ht="12.0" customHeight="1">
      <c r="A200" s="4" t="s">
        <v>378</v>
      </c>
      <c r="B200" s="9" t="s">
        <v>379</v>
      </c>
      <c r="C200" s="9" t="s">
        <v>25</v>
      </c>
      <c r="D200" s="6">
        <v>76.0</v>
      </c>
      <c r="E200" s="6">
        <v>22.0</v>
      </c>
      <c r="F200" s="7">
        <v>79.0</v>
      </c>
      <c r="G200" s="7">
        <v>20.0</v>
      </c>
      <c r="H200" s="8" t="s">
        <v>378</v>
      </c>
    </row>
    <row r="201" ht="12.0" customHeight="1">
      <c r="A201" s="4" t="s">
        <v>380</v>
      </c>
      <c r="B201" s="9" t="s">
        <v>381</v>
      </c>
      <c r="C201" s="9" t="s">
        <v>25</v>
      </c>
      <c r="D201" s="6">
        <v>63.0</v>
      </c>
      <c r="E201" s="6">
        <v>36.0</v>
      </c>
      <c r="F201" s="7">
        <v>74.0</v>
      </c>
      <c r="G201" s="7">
        <v>25.0</v>
      </c>
      <c r="H201" s="8" t="s">
        <v>380</v>
      </c>
    </row>
    <row r="202" ht="12.0" customHeight="1">
      <c r="A202" s="4" t="s">
        <v>382</v>
      </c>
      <c r="B202" s="5" t="s">
        <v>383</v>
      </c>
      <c r="C202" s="5" t="s">
        <v>25</v>
      </c>
      <c r="D202" s="6">
        <v>61.0</v>
      </c>
      <c r="E202" s="6">
        <v>38.0</v>
      </c>
      <c r="F202" s="7">
        <v>61.0</v>
      </c>
      <c r="G202" s="7">
        <v>38.0</v>
      </c>
      <c r="H202" s="8" t="s">
        <v>382</v>
      </c>
    </row>
    <row r="203" ht="12.0" customHeight="1">
      <c r="A203" s="4" t="s">
        <v>384</v>
      </c>
      <c r="B203" s="5" t="s">
        <v>385</v>
      </c>
      <c r="C203" s="5" t="s">
        <v>25</v>
      </c>
      <c r="D203" s="6">
        <v>55.0</v>
      </c>
      <c r="E203" s="6">
        <v>43.0</v>
      </c>
      <c r="F203" s="7">
        <v>55.0</v>
      </c>
      <c r="G203" s="7">
        <v>43.0</v>
      </c>
      <c r="H203" s="8" t="s">
        <v>384</v>
      </c>
    </row>
    <row r="204" ht="12.0" customHeight="1">
      <c r="A204" s="4" t="s">
        <v>386</v>
      </c>
      <c r="B204" s="9" t="s">
        <v>387</v>
      </c>
      <c r="C204" s="9" t="s">
        <v>10</v>
      </c>
      <c r="D204" s="6">
        <v>50.0</v>
      </c>
      <c r="E204" s="6">
        <v>48.0</v>
      </c>
      <c r="F204" s="7">
        <v>50.0</v>
      </c>
      <c r="G204" s="7">
        <v>48.0</v>
      </c>
      <c r="H204" s="8" t="s">
        <v>386</v>
      </c>
    </row>
    <row r="205" ht="12.0" customHeight="1">
      <c r="A205" s="4" t="s">
        <v>388</v>
      </c>
      <c r="B205" s="9" t="s">
        <v>389</v>
      </c>
      <c r="C205" s="9" t="s">
        <v>10</v>
      </c>
      <c r="D205" s="6">
        <v>48.0</v>
      </c>
      <c r="E205" s="6">
        <v>50.0</v>
      </c>
      <c r="F205" s="7">
        <v>48.0</v>
      </c>
      <c r="G205" s="7">
        <v>51.0</v>
      </c>
      <c r="H205" s="8" t="s">
        <v>388</v>
      </c>
    </row>
    <row r="206" ht="12.0" customHeight="1">
      <c r="A206" s="4" t="s">
        <v>390</v>
      </c>
      <c r="B206" s="9" t="s">
        <v>391</v>
      </c>
      <c r="C206" s="9" t="s">
        <v>10</v>
      </c>
      <c r="D206" s="6">
        <v>50.0</v>
      </c>
      <c r="E206" s="6">
        <v>49.0</v>
      </c>
      <c r="F206" s="7">
        <v>49.0</v>
      </c>
      <c r="G206" s="24">
        <v>49.0</v>
      </c>
      <c r="H206" s="8" t="s">
        <v>390</v>
      </c>
    </row>
    <row r="207" ht="12.0" customHeight="1">
      <c r="A207" s="4" t="s">
        <v>392</v>
      </c>
      <c r="B207" s="9" t="s">
        <v>393</v>
      </c>
      <c r="C207" s="9" t="s">
        <v>10</v>
      </c>
      <c r="D207" s="6">
        <v>50.0</v>
      </c>
      <c r="E207" s="6">
        <v>49.0</v>
      </c>
      <c r="F207" s="7">
        <v>50.0</v>
      </c>
      <c r="G207" s="7">
        <v>48.0</v>
      </c>
      <c r="H207" s="8" t="s">
        <v>392</v>
      </c>
    </row>
    <row r="208" ht="12.0" customHeight="1">
      <c r="A208" s="4" t="s">
        <v>394</v>
      </c>
      <c r="B208" s="9" t="s">
        <v>33</v>
      </c>
      <c r="C208" s="9" t="s">
        <v>25</v>
      </c>
      <c r="D208" s="6">
        <v>63.0</v>
      </c>
      <c r="E208" s="6">
        <v>35.0</v>
      </c>
      <c r="F208" s="7">
        <v>64.0</v>
      </c>
      <c r="G208" s="7">
        <v>35.0</v>
      </c>
      <c r="H208" s="8" t="s">
        <v>394</v>
      </c>
    </row>
    <row r="209" ht="12.0" customHeight="1">
      <c r="A209" s="4" t="s">
        <v>395</v>
      </c>
      <c r="B209" s="9" t="s">
        <v>396</v>
      </c>
      <c r="C209" s="9" t="s">
        <v>10</v>
      </c>
      <c r="D209" s="6">
        <v>53.0</v>
      </c>
      <c r="E209" s="6">
        <v>45.0</v>
      </c>
      <c r="F209" s="7">
        <v>54.0</v>
      </c>
      <c r="G209" s="7">
        <v>45.0</v>
      </c>
      <c r="H209" s="8" t="s">
        <v>395</v>
      </c>
    </row>
    <row r="210" ht="12.0" customHeight="1">
      <c r="A210" s="4" t="s">
        <v>397</v>
      </c>
      <c r="B210" s="9" t="s">
        <v>398</v>
      </c>
      <c r="C210" s="9" t="s">
        <v>10</v>
      </c>
      <c r="D210" s="6">
        <v>51.0</v>
      </c>
      <c r="E210" s="6">
        <v>47.0</v>
      </c>
      <c r="F210" s="7">
        <v>52.0</v>
      </c>
      <c r="G210" s="7">
        <v>46.0</v>
      </c>
      <c r="H210" s="8" t="s">
        <v>397</v>
      </c>
    </row>
    <row r="211" ht="12.0" customHeight="1">
      <c r="A211" s="4" t="s">
        <v>399</v>
      </c>
      <c r="B211" s="9" t="s">
        <v>400</v>
      </c>
      <c r="C211" s="9" t="s">
        <v>10</v>
      </c>
      <c r="D211" s="6">
        <v>52.0</v>
      </c>
      <c r="E211" s="6">
        <v>46.0</v>
      </c>
      <c r="F211" s="7">
        <v>53.0</v>
      </c>
      <c r="G211" s="7">
        <v>46.0</v>
      </c>
      <c r="H211" s="8" t="s">
        <v>399</v>
      </c>
    </row>
    <row r="212" ht="12.0" customHeight="1">
      <c r="A212" s="4" t="s">
        <v>401</v>
      </c>
      <c r="B212" s="9" t="s">
        <v>402</v>
      </c>
      <c r="C212" s="9" t="s">
        <v>25</v>
      </c>
      <c r="D212" s="6">
        <v>58.0</v>
      </c>
      <c r="E212" s="6">
        <v>40.0</v>
      </c>
      <c r="F212" s="7">
        <v>56.0</v>
      </c>
      <c r="G212" s="7">
        <v>43.0</v>
      </c>
      <c r="H212" s="10" t="s">
        <v>403</v>
      </c>
    </row>
    <row r="213" ht="12.0" customHeight="1">
      <c r="A213" s="4" t="s">
        <v>404</v>
      </c>
      <c r="B213" s="9" t="s">
        <v>405</v>
      </c>
      <c r="C213" s="9" t="s">
        <v>10</v>
      </c>
      <c r="D213" s="6">
        <v>48.0</v>
      </c>
      <c r="E213" s="6">
        <v>50.0</v>
      </c>
      <c r="F213" s="7">
        <v>48.0</v>
      </c>
      <c r="G213" s="7">
        <v>50.0</v>
      </c>
      <c r="H213" s="8" t="s">
        <v>404</v>
      </c>
    </row>
    <row r="214" ht="12.0" customHeight="1">
      <c r="A214" s="4" t="s">
        <v>406</v>
      </c>
      <c r="B214" s="9" t="s">
        <v>90</v>
      </c>
      <c r="C214" s="9" t="s">
        <v>10</v>
      </c>
      <c r="D214" s="6">
        <v>50.0</v>
      </c>
      <c r="E214" s="6">
        <v>48.0</v>
      </c>
      <c r="F214" s="7">
        <v>54.0</v>
      </c>
      <c r="G214" s="7">
        <v>45.0</v>
      </c>
      <c r="H214" s="8" t="s">
        <v>406</v>
      </c>
    </row>
    <row r="215" ht="12.0" customHeight="1">
      <c r="A215" s="4" t="s">
        <v>403</v>
      </c>
      <c r="B215" s="9" t="s">
        <v>407</v>
      </c>
      <c r="C215" s="9" t="s">
        <v>25</v>
      </c>
      <c r="D215" s="6">
        <v>67.0</v>
      </c>
      <c r="E215" s="6">
        <v>31.0</v>
      </c>
      <c r="F215" s="7">
        <v>65.0</v>
      </c>
      <c r="G215" s="7">
        <v>33.0</v>
      </c>
      <c r="H215" s="10" t="s">
        <v>408</v>
      </c>
    </row>
    <row r="216" ht="12.0" customHeight="1">
      <c r="A216" s="4" t="s">
        <v>409</v>
      </c>
      <c r="B216" s="9" t="s">
        <v>410</v>
      </c>
      <c r="C216" s="9" t="s">
        <v>25</v>
      </c>
      <c r="D216" s="6">
        <v>85.0</v>
      </c>
      <c r="E216" s="6">
        <v>14.0</v>
      </c>
      <c r="F216" s="7">
        <v>85.0</v>
      </c>
      <c r="G216" s="7">
        <v>15.0</v>
      </c>
      <c r="H216" s="10" t="s">
        <v>411</v>
      </c>
    </row>
    <row r="217" ht="12.0" customHeight="1">
      <c r="A217" s="4" t="s">
        <v>411</v>
      </c>
      <c r="B217" s="9" t="s">
        <v>412</v>
      </c>
      <c r="C217" s="9" t="s">
        <v>25</v>
      </c>
      <c r="D217" s="6">
        <v>82.0</v>
      </c>
      <c r="E217" s="6">
        <v>17.0</v>
      </c>
      <c r="F217" s="7">
        <v>86.0</v>
      </c>
      <c r="G217" s="7">
        <v>14.0</v>
      </c>
      <c r="H217" s="12" t="s">
        <v>401</v>
      </c>
    </row>
    <row r="218" ht="12.0" customHeight="1">
      <c r="A218" s="4" t="s">
        <v>408</v>
      </c>
      <c r="B218" s="22" t="s">
        <v>50</v>
      </c>
      <c r="C218" s="22" t="s">
        <v>50</v>
      </c>
      <c r="D218" s="22" t="s">
        <v>50</v>
      </c>
      <c r="E218" s="22" t="s">
        <v>50</v>
      </c>
      <c r="F218" s="7">
        <v>66.0</v>
      </c>
      <c r="G218" s="7">
        <v>33.0</v>
      </c>
      <c r="H218" s="16"/>
    </row>
    <row r="219" ht="12.0" customHeight="1">
      <c r="A219" s="4" t="s">
        <v>413</v>
      </c>
      <c r="B219" s="9" t="s">
        <v>414</v>
      </c>
      <c r="C219" s="9" t="s">
        <v>25</v>
      </c>
      <c r="D219" s="6">
        <v>51.0</v>
      </c>
      <c r="E219" s="6">
        <v>47.0</v>
      </c>
      <c r="F219" s="7">
        <v>51.0</v>
      </c>
      <c r="G219" s="7">
        <v>47.0</v>
      </c>
      <c r="H219" s="8" t="s">
        <v>413</v>
      </c>
    </row>
    <row r="220" ht="12.0" customHeight="1">
      <c r="A220" s="4" t="s">
        <v>415</v>
      </c>
      <c r="B220" s="9" t="s">
        <v>416</v>
      </c>
      <c r="C220" s="9" t="s">
        <v>10</v>
      </c>
      <c r="D220" s="6">
        <v>50.0</v>
      </c>
      <c r="E220" s="6">
        <v>48.0</v>
      </c>
      <c r="F220" s="7">
        <v>48.0</v>
      </c>
      <c r="G220" s="7">
        <v>50.0</v>
      </c>
      <c r="H220" s="8" t="s">
        <v>415</v>
      </c>
    </row>
    <row r="221" ht="12.0" customHeight="1">
      <c r="A221" s="4" t="s">
        <v>417</v>
      </c>
      <c r="B221" s="9" t="s">
        <v>418</v>
      </c>
      <c r="C221" s="9" t="s">
        <v>10</v>
      </c>
      <c r="D221" s="7">
        <v>51.0</v>
      </c>
      <c r="E221" s="6">
        <v>47.0</v>
      </c>
      <c r="F221" s="7">
        <v>52.0</v>
      </c>
      <c r="G221" s="7">
        <v>46.0</v>
      </c>
      <c r="H221" s="8" t="s">
        <v>417</v>
      </c>
    </row>
    <row r="222" ht="12.0" customHeight="1">
      <c r="A222" s="4" t="s">
        <v>419</v>
      </c>
      <c r="B222" s="9" t="s">
        <v>420</v>
      </c>
      <c r="C222" s="9" t="s">
        <v>25</v>
      </c>
      <c r="D222" s="6">
        <v>63.0</v>
      </c>
      <c r="E222" s="6">
        <v>36.0</v>
      </c>
      <c r="F222" s="7">
        <v>64.0</v>
      </c>
      <c r="G222" s="7">
        <v>34.0</v>
      </c>
      <c r="H222" s="8" t="s">
        <v>419</v>
      </c>
    </row>
    <row r="223" ht="12.0" customHeight="1">
      <c r="A223" s="4" t="s">
        <v>421</v>
      </c>
      <c r="B223" s="9" t="s">
        <v>422</v>
      </c>
      <c r="C223" s="9" t="s">
        <v>25</v>
      </c>
      <c r="D223" s="6">
        <v>73.0</v>
      </c>
      <c r="E223" s="6">
        <v>25.0</v>
      </c>
      <c r="F223" s="7">
        <v>74.0</v>
      </c>
      <c r="G223" s="7">
        <v>24.0</v>
      </c>
      <c r="H223" s="8" t="s">
        <v>421</v>
      </c>
    </row>
    <row r="224" ht="12.0" customHeight="1">
      <c r="A224" s="4" t="s">
        <v>423</v>
      </c>
      <c r="B224" s="9" t="s">
        <v>424</v>
      </c>
      <c r="C224" s="9" t="s">
        <v>10</v>
      </c>
      <c r="D224" s="6">
        <v>43.0</v>
      </c>
      <c r="E224" s="6">
        <v>55.0</v>
      </c>
      <c r="F224" s="7">
        <v>45.0</v>
      </c>
      <c r="G224" s="7">
        <v>53.0</v>
      </c>
      <c r="H224" s="8" t="s">
        <v>423</v>
      </c>
    </row>
    <row r="225" ht="12.0" customHeight="1">
      <c r="A225" s="4" t="s">
        <v>425</v>
      </c>
      <c r="B225" s="9" t="s">
        <v>426</v>
      </c>
      <c r="C225" s="9" t="s">
        <v>25</v>
      </c>
      <c r="D225" s="6">
        <v>47.0</v>
      </c>
      <c r="E225" s="6">
        <v>50.0</v>
      </c>
      <c r="F225" s="7">
        <v>47.0</v>
      </c>
      <c r="G225" s="7">
        <v>50.0</v>
      </c>
      <c r="H225" s="8" t="s">
        <v>425</v>
      </c>
    </row>
    <row r="226" ht="12.0" customHeight="1">
      <c r="A226" s="4" t="s">
        <v>427</v>
      </c>
      <c r="B226" s="9" t="s">
        <v>428</v>
      </c>
      <c r="C226" s="9" t="s">
        <v>10</v>
      </c>
      <c r="D226" s="6">
        <v>53.0</v>
      </c>
      <c r="E226" s="6">
        <v>45.0</v>
      </c>
      <c r="F226" s="7">
        <v>53.0</v>
      </c>
      <c r="G226" s="7">
        <v>45.0</v>
      </c>
      <c r="H226" s="8" t="s">
        <v>427</v>
      </c>
    </row>
    <row r="227" ht="12.0" customHeight="1">
      <c r="A227" s="4" t="s">
        <v>429</v>
      </c>
      <c r="B227" s="9" t="s">
        <v>430</v>
      </c>
      <c r="C227" s="25" t="s">
        <v>25</v>
      </c>
      <c r="D227" s="6">
        <v>80.0</v>
      </c>
      <c r="E227" s="6">
        <v>19.0</v>
      </c>
      <c r="F227" s="7">
        <v>80.0</v>
      </c>
      <c r="G227" s="7">
        <v>19.0</v>
      </c>
      <c r="H227" s="7" t="s">
        <v>429</v>
      </c>
    </row>
    <row r="228" ht="12.0" customHeight="1">
      <c r="A228" s="4" t="s">
        <v>431</v>
      </c>
      <c r="B228" s="9" t="s">
        <v>33</v>
      </c>
      <c r="C228" s="9" t="s">
        <v>10</v>
      </c>
      <c r="D228" s="6">
        <v>46.0</v>
      </c>
      <c r="E228" s="6">
        <v>53.0</v>
      </c>
      <c r="F228" s="7">
        <v>44.0</v>
      </c>
      <c r="G228" s="7">
        <v>55.0</v>
      </c>
      <c r="H228" s="8" t="s">
        <v>431</v>
      </c>
    </row>
    <row r="229" ht="12.0" customHeight="1">
      <c r="A229" s="4" t="s">
        <v>432</v>
      </c>
      <c r="B229" s="9" t="s">
        <v>433</v>
      </c>
      <c r="C229" s="9" t="s">
        <v>10</v>
      </c>
      <c r="D229" s="6">
        <v>43.0</v>
      </c>
      <c r="E229" s="6">
        <v>56.0</v>
      </c>
      <c r="F229" s="7">
        <v>60.0</v>
      </c>
      <c r="G229" s="7">
        <v>39.0</v>
      </c>
      <c r="H229" s="10" t="s">
        <v>434</v>
      </c>
    </row>
    <row r="230" ht="12.0" customHeight="1">
      <c r="A230" s="4" t="s">
        <v>435</v>
      </c>
      <c r="B230" s="9" t="s">
        <v>436</v>
      </c>
      <c r="C230" s="9" t="s">
        <v>10</v>
      </c>
      <c r="D230" s="6">
        <v>42.0</v>
      </c>
      <c r="E230" s="6">
        <v>57.0</v>
      </c>
      <c r="F230" s="7">
        <v>38.0</v>
      </c>
      <c r="G230" s="7">
        <v>61.0</v>
      </c>
      <c r="H230" s="8" t="s">
        <v>435</v>
      </c>
    </row>
    <row r="231" ht="12.0" customHeight="1">
      <c r="A231" s="4" t="s">
        <v>437</v>
      </c>
      <c r="B231" s="9" t="s">
        <v>438</v>
      </c>
      <c r="C231" s="9" t="s">
        <v>25</v>
      </c>
      <c r="D231" s="6">
        <v>62.0</v>
      </c>
      <c r="E231" s="6">
        <v>37.0</v>
      </c>
      <c r="F231" s="7">
        <v>64.0</v>
      </c>
      <c r="G231" s="7">
        <v>35.0</v>
      </c>
      <c r="H231" s="8" t="s">
        <v>437</v>
      </c>
    </row>
    <row r="232" ht="12.0" customHeight="1">
      <c r="A232" s="4" t="s">
        <v>439</v>
      </c>
      <c r="B232" s="9" t="s">
        <v>440</v>
      </c>
      <c r="C232" s="9" t="s">
        <v>10</v>
      </c>
      <c r="D232" s="6">
        <v>43.0</v>
      </c>
      <c r="E232" s="6">
        <v>55.0</v>
      </c>
      <c r="F232" s="7">
        <v>45.0</v>
      </c>
      <c r="G232" s="7">
        <v>54.0</v>
      </c>
      <c r="H232" s="8" t="s">
        <v>439</v>
      </c>
    </row>
    <row r="233" ht="12.0" customHeight="1">
      <c r="A233" s="4" t="s">
        <v>441</v>
      </c>
      <c r="B233" s="9" t="s">
        <v>442</v>
      </c>
      <c r="C233" s="9" t="s">
        <v>10</v>
      </c>
      <c r="D233" s="6">
        <v>35.0</v>
      </c>
      <c r="E233" s="6">
        <v>63.0</v>
      </c>
      <c r="F233" s="7">
        <v>35.0</v>
      </c>
      <c r="G233" s="7">
        <v>63.0</v>
      </c>
      <c r="H233" s="8" t="s">
        <v>441</v>
      </c>
    </row>
    <row r="234" ht="12.0" customHeight="1">
      <c r="A234" s="4" t="s">
        <v>443</v>
      </c>
      <c r="B234" s="9" t="s">
        <v>444</v>
      </c>
      <c r="C234" s="9" t="s">
        <v>10</v>
      </c>
      <c r="D234" s="6">
        <v>38.0</v>
      </c>
      <c r="E234" s="6">
        <v>60.0</v>
      </c>
      <c r="F234" s="7">
        <v>36.0</v>
      </c>
      <c r="G234" s="7">
        <v>62.0</v>
      </c>
      <c r="H234" s="8" t="s">
        <v>443</v>
      </c>
    </row>
    <row r="235" ht="12.0" customHeight="1">
      <c r="A235" s="4" t="s">
        <v>434</v>
      </c>
      <c r="B235" s="22" t="s">
        <v>50</v>
      </c>
      <c r="C235" s="22" t="s">
        <v>50</v>
      </c>
      <c r="D235" s="22" t="s">
        <v>50</v>
      </c>
      <c r="E235" s="22" t="s">
        <v>50</v>
      </c>
      <c r="F235" s="7">
        <v>44.0</v>
      </c>
      <c r="G235" s="7">
        <v>55.0</v>
      </c>
      <c r="H235" s="16"/>
    </row>
    <row r="236" ht="12.0" customHeight="1">
      <c r="A236" s="4" t="s">
        <v>445</v>
      </c>
      <c r="B236" s="9" t="s">
        <v>446</v>
      </c>
      <c r="C236" s="9" t="s">
        <v>10</v>
      </c>
      <c r="D236" s="6">
        <v>37.0</v>
      </c>
      <c r="E236" s="6">
        <v>62.0</v>
      </c>
      <c r="F236" s="7">
        <v>38.0</v>
      </c>
      <c r="G236" s="7">
        <v>62.0</v>
      </c>
      <c r="H236" s="8" t="s">
        <v>445</v>
      </c>
    </row>
    <row r="237" ht="12.0" customHeight="1">
      <c r="A237" s="4" t="s">
        <v>447</v>
      </c>
      <c r="B237" s="9" t="s">
        <v>448</v>
      </c>
      <c r="C237" s="9" t="s">
        <v>25</v>
      </c>
      <c r="D237" s="6">
        <v>64.0</v>
      </c>
      <c r="E237" s="6">
        <v>35.0</v>
      </c>
      <c r="F237" s="7">
        <v>66.0</v>
      </c>
      <c r="G237" s="7">
        <v>34.0</v>
      </c>
      <c r="H237" s="8" t="s">
        <v>447</v>
      </c>
    </row>
    <row r="238" ht="12.0" customHeight="1">
      <c r="A238" s="4" t="s">
        <v>449</v>
      </c>
      <c r="B238" s="9" t="s">
        <v>450</v>
      </c>
      <c r="C238" s="9" t="s">
        <v>10</v>
      </c>
      <c r="D238" s="6">
        <v>38.0</v>
      </c>
      <c r="E238" s="6">
        <v>61.0</v>
      </c>
      <c r="F238" s="7">
        <v>38.0</v>
      </c>
      <c r="G238" s="7">
        <v>62.0</v>
      </c>
      <c r="H238" s="8" t="s">
        <v>449</v>
      </c>
    </row>
    <row r="239" ht="12.0" customHeight="1">
      <c r="A239" s="4" t="s">
        <v>451</v>
      </c>
      <c r="B239" s="9" t="s">
        <v>452</v>
      </c>
      <c r="C239" s="9" t="s">
        <v>10</v>
      </c>
      <c r="D239" s="6">
        <v>31.0</v>
      </c>
      <c r="E239" s="6">
        <v>68.0</v>
      </c>
      <c r="F239" s="7">
        <v>32.0</v>
      </c>
      <c r="G239" s="7">
        <v>68.0</v>
      </c>
      <c r="H239" s="8" t="s">
        <v>451</v>
      </c>
    </row>
    <row r="240" ht="12.0" customHeight="1">
      <c r="A240" s="4" t="s">
        <v>453</v>
      </c>
      <c r="B240" s="5" t="s">
        <v>33</v>
      </c>
      <c r="C240" s="5" t="s">
        <v>10</v>
      </c>
      <c r="D240" s="6">
        <v>47.0</v>
      </c>
      <c r="E240" s="6">
        <v>49.0</v>
      </c>
      <c r="F240" s="7">
        <v>47.0</v>
      </c>
      <c r="G240" s="7">
        <v>49.0</v>
      </c>
      <c r="H240" s="8" t="s">
        <v>453</v>
      </c>
    </row>
    <row r="241" ht="12.0" customHeight="1">
      <c r="A241" s="4" t="s">
        <v>454</v>
      </c>
      <c r="B241" s="9" t="s">
        <v>455</v>
      </c>
      <c r="C241" s="9" t="s">
        <v>25</v>
      </c>
      <c r="D241" s="6">
        <v>71.0</v>
      </c>
      <c r="E241" s="6">
        <v>29.0</v>
      </c>
      <c r="F241" s="7">
        <v>62.0</v>
      </c>
      <c r="G241" s="7">
        <v>37.0</v>
      </c>
      <c r="H241" s="8" t="s">
        <v>454</v>
      </c>
    </row>
    <row r="242" ht="12.0" customHeight="1">
      <c r="A242" s="4" t="s">
        <v>456</v>
      </c>
      <c r="B242" s="9" t="s">
        <v>457</v>
      </c>
      <c r="C242" s="9" t="s">
        <v>10</v>
      </c>
      <c r="D242" s="6">
        <v>43.0</v>
      </c>
      <c r="E242" s="6">
        <v>56.0</v>
      </c>
      <c r="F242" s="7">
        <v>52.0</v>
      </c>
      <c r="G242" s="7">
        <v>47.0</v>
      </c>
      <c r="H242" s="8" t="s">
        <v>456</v>
      </c>
    </row>
    <row r="243" ht="12.0" customHeight="1">
      <c r="A243" s="4" t="s">
        <v>458</v>
      </c>
      <c r="B243" s="9" t="s">
        <v>459</v>
      </c>
      <c r="C243" s="9" t="s">
        <v>10</v>
      </c>
      <c r="D243" s="6">
        <v>43.0</v>
      </c>
      <c r="E243" s="6">
        <v>56.0</v>
      </c>
      <c r="F243" s="7">
        <v>38.0</v>
      </c>
      <c r="G243" s="7">
        <v>61.0</v>
      </c>
      <c r="H243" s="8" t="s">
        <v>458</v>
      </c>
    </row>
    <row r="244" ht="12.0" customHeight="1">
      <c r="A244" s="4" t="s">
        <v>460</v>
      </c>
      <c r="B244" s="9" t="s">
        <v>461</v>
      </c>
      <c r="C244" s="25" t="s">
        <v>25</v>
      </c>
      <c r="D244" s="6">
        <v>72.0</v>
      </c>
      <c r="E244" s="6">
        <v>27.0</v>
      </c>
      <c r="F244" s="7">
        <v>63.0</v>
      </c>
      <c r="G244" s="7">
        <v>36.0</v>
      </c>
      <c r="H244" s="8" t="s">
        <v>460</v>
      </c>
    </row>
    <row r="245" ht="12.0" customHeight="1">
      <c r="A245" s="4" t="s">
        <v>462</v>
      </c>
      <c r="B245" s="9" t="s">
        <v>463</v>
      </c>
      <c r="C245" s="9" t="s">
        <v>10</v>
      </c>
      <c r="D245" s="6">
        <v>42.0</v>
      </c>
      <c r="E245" s="6">
        <v>57.0</v>
      </c>
      <c r="F245" s="7">
        <v>38.0</v>
      </c>
      <c r="G245" s="7">
        <v>61.0</v>
      </c>
      <c r="H245" s="8" t="s">
        <v>462</v>
      </c>
    </row>
    <row r="246" ht="12.0" customHeight="1">
      <c r="A246" s="4" t="s">
        <v>464</v>
      </c>
      <c r="B246" s="9" t="s">
        <v>465</v>
      </c>
      <c r="C246" s="9" t="s">
        <v>10</v>
      </c>
      <c r="D246" s="6">
        <v>43.0</v>
      </c>
      <c r="E246" s="6">
        <v>56.0</v>
      </c>
      <c r="F246" s="7">
        <v>36.0</v>
      </c>
      <c r="G246" s="7">
        <v>63.0</v>
      </c>
      <c r="H246" s="8" t="s">
        <v>464</v>
      </c>
    </row>
    <row r="247" ht="12.0" customHeight="1">
      <c r="A247" s="4" t="s">
        <v>466</v>
      </c>
      <c r="B247" s="9" t="s">
        <v>467</v>
      </c>
      <c r="C247" s="9" t="s">
        <v>25</v>
      </c>
      <c r="D247" s="6">
        <v>42.0</v>
      </c>
      <c r="E247" s="6">
        <v>58.0</v>
      </c>
      <c r="F247" s="7">
        <v>47.0</v>
      </c>
      <c r="G247" s="7">
        <v>52.0</v>
      </c>
      <c r="H247" s="8" t="s">
        <v>466</v>
      </c>
    </row>
    <row r="248" ht="12.0" customHeight="1">
      <c r="A248" s="4" t="s">
        <v>468</v>
      </c>
      <c r="B248" s="9" t="s">
        <v>469</v>
      </c>
      <c r="C248" s="9" t="s">
        <v>25</v>
      </c>
      <c r="D248" s="6">
        <v>42.0</v>
      </c>
      <c r="E248" s="6">
        <v>57.0</v>
      </c>
      <c r="F248" s="7">
        <v>53.0</v>
      </c>
      <c r="G248" s="7">
        <v>47.0</v>
      </c>
      <c r="H248" s="8" t="s">
        <v>468</v>
      </c>
    </row>
    <row r="249" ht="12.0" customHeight="1">
      <c r="A249" s="4" t="s">
        <v>470</v>
      </c>
      <c r="B249" s="9" t="s">
        <v>33</v>
      </c>
      <c r="C249" s="9" t="s">
        <v>10</v>
      </c>
      <c r="D249" s="6">
        <v>45.0</v>
      </c>
      <c r="E249" s="6">
        <v>54.0</v>
      </c>
      <c r="F249" s="7">
        <v>45.0</v>
      </c>
      <c r="G249" s="7">
        <v>55.0</v>
      </c>
      <c r="H249" s="8" t="s">
        <v>470</v>
      </c>
    </row>
    <row r="250" ht="12.0" customHeight="1">
      <c r="A250" s="4" t="s">
        <v>471</v>
      </c>
      <c r="B250" s="9" t="s">
        <v>472</v>
      </c>
      <c r="C250" s="9" t="s">
        <v>10</v>
      </c>
      <c r="D250" s="6">
        <v>42.0</v>
      </c>
      <c r="E250" s="6">
        <v>57.0</v>
      </c>
      <c r="F250" s="7">
        <v>36.0</v>
      </c>
      <c r="G250" s="7">
        <v>63.0</v>
      </c>
      <c r="H250" s="8" t="s">
        <v>471</v>
      </c>
    </row>
    <row r="251" ht="12.0" customHeight="1">
      <c r="A251" s="4" t="s">
        <v>473</v>
      </c>
      <c r="B251" s="9" t="s">
        <v>33</v>
      </c>
      <c r="C251" s="9" t="s">
        <v>25</v>
      </c>
      <c r="D251" s="6">
        <v>40.0</v>
      </c>
      <c r="E251" s="6">
        <v>58.0</v>
      </c>
      <c r="F251" s="7">
        <v>47.0</v>
      </c>
      <c r="G251" s="7">
        <v>52.0</v>
      </c>
      <c r="H251" s="8" t="s">
        <v>473</v>
      </c>
    </row>
    <row r="252" ht="12.0" customHeight="1">
      <c r="A252" s="4" t="s">
        <v>474</v>
      </c>
      <c r="B252" s="9" t="s">
        <v>475</v>
      </c>
      <c r="C252" s="9" t="s">
        <v>25</v>
      </c>
      <c r="D252" s="6">
        <v>78.0</v>
      </c>
      <c r="E252" s="6">
        <v>21.0</v>
      </c>
      <c r="F252" s="7">
        <v>70.0</v>
      </c>
      <c r="G252" s="7">
        <v>29.0</v>
      </c>
      <c r="H252" s="8" t="s">
        <v>474</v>
      </c>
    </row>
    <row r="253" ht="12.0" customHeight="1">
      <c r="A253" s="4" t="s">
        <v>476</v>
      </c>
      <c r="B253" s="9" t="s">
        <v>33</v>
      </c>
      <c r="C253" s="9" t="s">
        <v>25</v>
      </c>
      <c r="D253" s="6">
        <v>45.0</v>
      </c>
      <c r="E253" s="6">
        <v>54.0</v>
      </c>
      <c r="F253" s="7">
        <v>59.0</v>
      </c>
      <c r="G253" s="7">
        <v>40.0</v>
      </c>
      <c r="H253" s="8" t="s">
        <v>476</v>
      </c>
    </row>
    <row r="254" ht="12.0" customHeight="1">
      <c r="A254" s="4" t="s">
        <v>477</v>
      </c>
      <c r="B254" s="5" t="s">
        <v>33</v>
      </c>
      <c r="C254" s="5" t="s">
        <v>10</v>
      </c>
      <c r="D254" s="6">
        <v>45.0</v>
      </c>
      <c r="E254" s="6">
        <v>53.0</v>
      </c>
      <c r="F254" s="7">
        <v>45.0</v>
      </c>
      <c r="G254" s="7">
        <v>53.0</v>
      </c>
      <c r="H254" s="8" t="s">
        <v>477</v>
      </c>
    </row>
    <row r="255" ht="12.0" customHeight="1">
      <c r="A255" s="4" t="s">
        <v>478</v>
      </c>
      <c r="B255" s="9" t="s">
        <v>479</v>
      </c>
      <c r="C255" s="9" t="s">
        <v>10</v>
      </c>
      <c r="D255" s="6">
        <v>44.0</v>
      </c>
      <c r="E255" s="6">
        <v>54.0</v>
      </c>
      <c r="F255" s="7">
        <v>44.0</v>
      </c>
      <c r="G255" s="7">
        <v>54.0</v>
      </c>
      <c r="H255" s="8" t="s">
        <v>478</v>
      </c>
    </row>
    <row r="256" ht="12.0" customHeight="1">
      <c r="A256" s="4" t="s">
        <v>480</v>
      </c>
      <c r="B256" s="9" t="s">
        <v>481</v>
      </c>
      <c r="C256" s="9" t="s">
        <v>10</v>
      </c>
      <c r="D256" s="6">
        <v>50.0</v>
      </c>
      <c r="E256" s="6">
        <v>49.0</v>
      </c>
      <c r="F256" s="7">
        <v>50.0</v>
      </c>
      <c r="G256" s="7">
        <v>49.0</v>
      </c>
      <c r="H256" s="8" t="s">
        <v>480</v>
      </c>
    </row>
    <row r="257" ht="12.0" customHeight="1">
      <c r="A257" s="4" t="s">
        <v>482</v>
      </c>
      <c r="B257" s="9" t="s">
        <v>483</v>
      </c>
      <c r="C257" s="9" t="s">
        <v>10</v>
      </c>
      <c r="D257" s="6">
        <v>31.0</v>
      </c>
      <c r="E257" s="6">
        <v>67.0</v>
      </c>
      <c r="F257" s="7">
        <v>30.0</v>
      </c>
      <c r="G257" s="7">
        <v>69.0</v>
      </c>
      <c r="H257" s="8" t="s">
        <v>482</v>
      </c>
    </row>
    <row r="258" ht="12.0" customHeight="1">
      <c r="A258" s="4" t="s">
        <v>484</v>
      </c>
      <c r="B258" s="9" t="s">
        <v>485</v>
      </c>
      <c r="C258" s="9" t="s">
        <v>10</v>
      </c>
      <c r="D258" s="6">
        <v>53.0</v>
      </c>
      <c r="E258" s="6">
        <v>46.0</v>
      </c>
      <c r="F258" s="7">
        <v>53.0</v>
      </c>
      <c r="G258" s="7">
        <v>47.0</v>
      </c>
      <c r="H258" s="8" t="s">
        <v>484</v>
      </c>
    </row>
    <row r="259" ht="12.0" customHeight="1">
      <c r="A259" s="4" t="s">
        <v>486</v>
      </c>
      <c r="B259" s="9" t="s">
        <v>487</v>
      </c>
      <c r="C259" s="9" t="s">
        <v>10</v>
      </c>
      <c r="D259" s="6">
        <v>56.0</v>
      </c>
      <c r="E259" s="6">
        <v>43.0</v>
      </c>
      <c r="F259" s="7">
        <v>56.0</v>
      </c>
      <c r="G259" s="7">
        <v>43.0</v>
      </c>
      <c r="H259" s="8" t="s">
        <v>486</v>
      </c>
    </row>
    <row r="260" ht="12.0" customHeight="1">
      <c r="A260" s="4" t="s">
        <v>488</v>
      </c>
      <c r="B260" s="9" t="s">
        <v>489</v>
      </c>
      <c r="C260" s="9" t="s">
        <v>25</v>
      </c>
      <c r="D260" s="6">
        <v>66.0</v>
      </c>
      <c r="E260" s="6">
        <v>34.0</v>
      </c>
      <c r="F260" s="7">
        <v>65.0</v>
      </c>
      <c r="G260" s="7">
        <v>34.0</v>
      </c>
      <c r="H260" s="8" t="s">
        <v>488</v>
      </c>
    </row>
    <row r="261" ht="12.0" customHeight="1">
      <c r="A261" s="4" t="s">
        <v>490</v>
      </c>
      <c r="B261" s="9" t="s">
        <v>491</v>
      </c>
      <c r="C261" s="9" t="s">
        <v>10</v>
      </c>
      <c r="D261" s="6">
        <v>53.0</v>
      </c>
      <c r="E261" s="6">
        <v>46.0</v>
      </c>
      <c r="F261" s="7">
        <v>54.0</v>
      </c>
      <c r="G261" s="7">
        <v>45.0</v>
      </c>
      <c r="H261" s="8" t="s">
        <v>490</v>
      </c>
    </row>
    <row r="262" ht="12.0" customHeight="1">
      <c r="A262" s="4" t="s">
        <v>492</v>
      </c>
      <c r="B262" s="9" t="s">
        <v>493</v>
      </c>
      <c r="C262" s="9" t="s">
        <v>10</v>
      </c>
      <c r="D262" s="6">
        <v>51.0</v>
      </c>
      <c r="E262" s="6">
        <v>48.0</v>
      </c>
      <c r="F262" s="7">
        <v>52.0</v>
      </c>
      <c r="G262" s="7">
        <v>47.0</v>
      </c>
      <c r="H262" s="8" t="s">
        <v>492</v>
      </c>
    </row>
    <row r="263" ht="12.0" customHeight="1">
      <c r="A263" s="4" t="s">
        <v>494</v>
      </c>
      <c r="B263" s="9" t="s">
        <v>495</v>
      </c>
      <c r="C263" s="9" t="s">
        <v>10</v>
      </c>
      <c r="D263" s="6">
        <v>45.0</v>
      </c>
      <c r="E263" s="6">
        <v>54.0</v>
      </c>
      <c r="F263" s="7">
        <v>47.0</v>
      </c>
      <c r="G263" s="7">
        <v>52.0</v>
      </c>
      <c r="H263" s="8" t="s">
        <v>494</v>
      </c>
    </row>
    <row r="264" ht="12.0" customHeight="1">
      <c r="A264" s="4" t="s">
        <v>496</v>
      </c>
      <c r="B264" s="9" t="s">
        <v>497</v>
      </c>
      <c r="C264" s="9" t="s">
        <v>10</v>
      </c>
      <c r="D264" s="6">
        <v>49.0</v>
      </c>
      <c r="E264" s="6">
        <v>51.0</v>
      </c>
      <c r="F264" s="7">
        <v>45.0</v>
      </c>
      <c r="G264" s="7">
        <v>54.0</v>
      </c>
      <c r="H264" s="8" t="s">
        <v>496</v>
      </c>
    </row>
    <row r="265" ht="12.0" customHeight="1">
      <c r="A265" s="4" t="s">
        <v>498</v>
      </c>
      <c r="B265" s="9" t="s">
        <v>499</v>
      </c>
      <c r="C265" s="9" t="s">
        <v>25</v>
      </c>
      <c r="D265" s="6">
        <v>58.0</v>
      </c>
      <c r="E265" s="6">
        <v>40.0</v>
      </c>
      <c r="F265" s="7">
        <v>60.0</v>
      </c>
      <c r="G265" s="7">
        <v>39.0</v>
      </c>
      <c r="H265" s="8" t="s">
        <v>498</v>
      </c>
    </row>
    <row r="266" ht="12.0" customHeight="1">
      <c r="A266" s="4" t="s">
        <v>500</v>
      </c>
      <c r="B266" s="9" t="s">
        <v>501</v>
      </c>
      <c r="C266" s="9" t="s">
        <v>10</v>
      </c>
      <c r="D266" s="6">
        <v>47.0</v>
      </c>
      <c r="E266" s="6">
        <v>52.0</v>
      </c>
      <c r="F266" s="7">
        <v>51.0</v>
      </c>
      <c r="G266" s="7">
        <v>48.0</v>
      </c>
      <c r="H266" s="8" t="s">
        <v>500</v>
      </c>
    </row>
    <row r="267" ht="12.0" customHeight="1">
      <c r="A267" s="4" t="s">
        <v>502</v>
      </c>
      <c r="B267" s="9" t="s">
        <v>503</v>
      </c>
      <c r="C267" s="9" t="s">
        <v>25</v>
      </c>
      <c r="D267" s="6">
        <v>73.0</v>
      </c>
      <c r="E267" s="6">
        <v>26.0</v>
      </c>
      <c r="F267" s="7">
        <v>63.0</v>
      </c>
      <c r="G267" s="7">
        <v>36.0</v>
      </c>
      <c r="H267" s="10" t="s">
        <v>504</v>
      </c>
    </row>
    <row r="268" ht="12.0" customHeight="1">
      <c r="A268" s="4" t="s">
        <v>505</v>
      </c>
      <c r="B268" s="9" t="s">
        <v>506</v>
      </c>
      <c r="C268" s="9" t="s">
        <v>25</v>
      </c>
      <c r="D268" s="6">
        <v>64.0</v>
      </c>
      <c r="E268" s="6">
        <v>35.0</v>
      </c>
      <c r="F268" s="7">
        <v>61.0</v>
      </c>
      <c r="G268" s="7">
        <v>38.0</v>
      </c>
      <c r="H268" s="10" t="s">
        <v>502</v>
      </c>
    </row>
    <row r="269" ht="12.0" customHeight="1">
      <c r="A269" s="4" t="s">
        <v>507</v>
      </c>
      <c r="B269" s="9" t="s">
        <v>90</v>
      </c>
      <c r="C269" s="9" t="s">
        <v>25</v>
      </c>
      <c r="D269" s="6">
        <v>85.0</v>
      </c>
      <c r="E269" s="6">
        <v>15.0</v>
      </c>
      <c r="F269" s="7">
        <v>87.0</v>
      </c>
      <c r="G269" s="7">
        <v>13.0</v>
      </c>
      <c r="H269" s="8" t="s">
        <v>507</v>
      </c>
    </row>
    <row r="270" ht="12.0" customHeight="1">
      <c r="A270" s="4" t="s">
        <v>508</v>
      </c>
      <c r="B270" s="9" t="s">
        <v>509</v>
      </c>
      <c r="C270" s="9" t="s">
        <v>10</v>
      </c>
      <c r="D270" s="6">
        <v>47.0</v>
      </c>
      <c r="E270" s="6">
        <v>52.0</v>
      </c>
      <c r="F270" s="7">
        <v>45.0</v>
      </c>
      <c r="G270" s="7">
        <v>54.0</v>
      </c>
      <c r="H270" s="8" t="s">
        <v>508</v>
      </c>
    </row>
    <row r="271" ht="12.0" customHeight="1">
      <c r="A271" s="4" t="s">
        <v>510</v>
      </c>
      <c r="B271" s="9" t="s">
        <v>511</v>
      </c>
      <c r="C271" s="9" t="s">
        <v>25</v>
      </c>
      <c r="D271" s="6">
        <v>66.0</v>
      </c>
      <c r="E271" s="6">
        <v>33.0</v>
      </c>
      <c r="F271" s="7">
        <v>58.0</v>
      </c>
      <c r="G271" s="7">
        <v>41.0</v>
      </c>
      <c r="H271" s="8" t="s">
        <v>510</v>
      </c>
    </row>
    <row r="272" ht="12.0" customHeight="1">
      <c r="A272" s="4" t="s">
        <v>504</v>
      </c>
      <c r="B272" s="22" t="s">
        <v>50</v>
      </c>
      <c r="C272" s="22" t="s">
        <v>50</v>
      </c>
      <c r="D272" s="22" t="s">
        <v>50</v>
      </c>
      <c r="E272" s="22" t="s">
        <v>50</v>
      </c>
      <c r="F272" s="7">
        <v>75.0</v>
      </c>
      <c r="G272" s="7">
        <v>24.0</v>
      </c>
      <c r="H272" s="16"/>
    </row>
    <row r="273" ht="12.0" customHeight="1">
      <c r="A273" s="4" t="s">
        <v>512</v>
      </c>
      <c r="B273" s="9" t="s">
        <v>33</v>
      </c>
      <c r="C273" s="9" t="s">
        <v>25</v>
      </c>
      <c r="D273" s="6">
        <v>60.0</v>
      </c>
      <c r="E273" s="6">
        <v>39.0</v>
      </c>
      <c r="F273" s="7">
        <v>60.0</v>
      </c>
      <c r="G273" s="7">
        <v>40.0</v>
      </c>
      <c r="H273" s="8" t="s">
        <v>512</v>
      </c>
    </row>
    <row r="274" ht="12.0" customHeight="1">
      <c r="A274" s="4" t="s">
        <v>513</v>
      </c>
      <c r="B274" s="9" t="s">
        <v>514</v>
      </c>
      <c r="C274" s="9" t="s">
        <v>10</v>
      </c>
      <c r="D274" s="6">
        <v>48.0</v>
      </c>
      <c r="E274" s="6">
        <v>50.0</v>
      </c>
      <c r="F274" s="7">
        <v>49.0</v>
      </c>
      <c r="G274" s="7">
        <v>50.0</v>
      </c>
      <c r="H274" s="8" t="s">
        <v>513</v>
      </c>
    </row>
    <row r="275" ht="12.0" customHeight="1">
      <c r="A275" s="4" t="s">
        <v>515</v>
      </c>
      <c r="B275" s="9" t="s">
        <v>516</v>
      </c>
      <c r="C275" s="9" t="s">
        <v>25</v>
      </c>
      <c r="D275" s="6">
        <v>61.0</v>
      </c>
      <c r="E275" s="6">
        <v>38.0</v>
      </c>
      <c r="F275" s="7">
        <v>61.0</v>
      </c>
      <c r="G275" s="7">
        <v>38.0</v>
      </c>
      <c r="H275" s="8" t="s">
        <v>515</v>
      </c>
    </row>
    <row r="276" ht="12.0" customHeight="1">
      <c r="A276" s="4" t="s">
        <v>517</v>
      </c>
      <c r="B276" s="9" t="s">
        <v>33</v>
      </c>
      <c r="C276" s="9" t="s">
        <v>25</v>
      </c>
      <c r="D276" s="6">
        <v>65.0</v>
      </c>
      <c r="E276" s="6">
        <v>33.0</v>
      </c>
      <c r="F276" s="7">
        <v>64.0</v>
      </c>
      <c r="G276" s="7">
        <v>34.0</v>
      </c>
      <c r="H276" s="8" t="s">
        <v>517</v>
      </c>
    </row>
    <row r="277" ht="12.0" customHeight="1">
      <c r="A277" s="4" t="s">
        <v>518</v>
      </c>
      <c r="B277" s="9" t="s">
        <v>519</v>
      </c>
      <c r="C277" s="9" t="s">
        <v>10</v>
      </c>
      <c r="D277" s="6">
        <v>49.0</v>
      </c>
      <c r="E277" s="6">
        <v>48.0</v>
      </c>
      <c r="F277" s="7">
        <v>49.0</v>
      </c>
      <c r="G277" s="24">
        <v>49.0</v>
      </c>
      <c r="H277" s="8" t="s">
        <v>518</v>
      </c>
    </row>
    <row r="278" ht="12.0" customHeight="1">
      <c r="A278" s="4" t="s">
        <v>520</v>
      </c>
      <c r="B278" s="9" t="s">
        <v>521</v>
      </c>
      <c r="C278" s="9" t="s">
        <v>10</v>
      </c>
      <c r="D278" s="6">
        <v>54.0</v>
      </c>
      <c r="E278" s="6">
        <v>45.0</v>
      </c>
      <c r="F278" s="7">
        <v>55.0</v>
      </c>
      <c r="G278" s="7">
        <v>43.0</v>
      </c>
      <c r="H278" s="8" t="s">
        <v>520</v>
      </c>
    </row>
    <row r="279" ht="12.0" customHeight="1">
      <c r="A279" s="4" t="s">
        <v>522</v>
      </c>
      <c r="B279" s="9" t="s">
        <v>33</v>
      </c>
      <c r="C279" s="13" t="s">
        <v>49</v>
      </c>
      <c r="D279" s="14">
        <v>56.0</v>
      </c>
      <c r="E279" s="14">
        <v>41.0</v>
      </c>
      <c r="F279" s="15" t="s">
        <v>50</v>
      </c>
      <c r="G279" s="15" t="s">
        <v>50</v>
      </c>
      <c r="H279" s="16"/>
    </row>
    <row r="280" ht="12.0" customHeight="1">
      <c r="A280" s="4" t="s">
        <v>523</v>
      </c>
      <c r="B280" s="9" t="s">
        <v>524</v>
      </c>
      <c r="C280" s="26" t="s">
        <v>25</v>
      </c>
      <c r="D280" s="6">
        <v>51.0</v>
      </c>
      <c r="E280" s="6">
        <v>48.0</v>
      </c>
      <c r="F280" s="7">
        <v>52.0</v>
      </c>
      <c r="G280" s="7">
        <v>48.0</v>
      </c>
      <c r="H280" s="8" t="s">
        <v>523</v>
      </c>
    </row>
    <row r="281" ht="12.0" customHeight="1">
      <c r="A281" s="4" t="s">
        <v>525</v>
      </c>
      <c r="B281" s="9" t="s">
        <v>526</v>
      </c>
      <c r="C281" s="27" t="s">
        <v>10</v>
      </c>
      <c r="D281" s="6">
        <v>51.0</v>
      </c>
      <c r="E281" s="6">
        <v>48.0</v>
      </c>
      <c r="F281" s="7">
        <v>56.0</v>
      </c>
      <c r="G281" s="7">
        <v>43.0</v>
      </c>
      <c r="H281" s="10" t="s">
        <v>527</v>
      </c>
    </row>
    <row r="282" ht="12.0" customHeight="1">
      <c r="A282" s="4" t="s">
        <v>527</v>
      </c>
      <c r="B282" s="9" t="s">
        <v>528</v>
      </c>
      <c r="C282" s="26" t="s">
        <v>25</v>
      </c>
      <c r="D282" s="6">
        <v>54.0</v>
      </c>
      <c r="E282" s="6">
        <v>46.0</v>
      </c>
      <c r="F282" s="7">
        <v>47.0</v>
      </c>
      <c r="G282" s="7">
        <v>52.0</v>
      </c>
      <c r="H282" s="10" t="s">
        <v>525</v>
      </c>
    </row>
    <row r="283" ht="12.0" customHeight="1">
      <c r="A283" s="4" t="s">
        <v>529</v>
      </c>
      <c r="B283" s="9" t="s">
        <v>530</v>
      </c>
      <c r="C283" s="26" t="s">
        <v>25</v>
      </c>
      <c r="D283" s="6">
        <v>55.0</v>
      </c>
      <c r="E283" s="6">
        <v>44.0</v>
      </c>
      <c r="F283" s="7">
        <v>58.0</v>
      </c>
      <c r="G283" s="7">
        <v>41.0</v>
      </c>
      <c r="H283" s="8" t="s">
        <v>529</v>
      </c>
    </row>
    <row r="284" ht="12.0" customHeight="1">
      <c r="A284" s="4" t="s">
        <v>531</v>
      </c>
      <c r="B284" s="9" t="s">
        <v>532</v>
      </c>
      <c r="C284" s="26" t="s">
        <v>25</v>
      </c>
      <c r="D284" s="6">
        <v>86.0</v>
      </c>
      <c r="E284" s="6">
        <v>14.0</v>
      </c>
      <c r="F284" s="7">
        <v>63.0</v>
      </c>
      <c r="G284" s="7">
        <v>36.0</v>
      </c>
      <c r="H284" s="10" t="s">
        <v>533</v>
      </c>
    </row>
    <row r="285" ht="12.0" customHeight="1">
      <c r="A285" s="4" t="s">
        <v>533</v>
      </c>
      <c r="B285" s="9" t="s">
        <v>33</v>
      </c>
      <c r="C285" s="26" t="s">
        <v>25</v>
      </c>
      <c r="D285" s="6">
        <v>63.0</v>
      </c>
      <c r="E285" s="6">
        <v>36.0</v>
      </c>
      <c r="F285" s="7">
        <v>89.0</v>
      </c>
      <c r="G285" s="7">
        <v>11.0</v>
      </c>
      <c r="H285" s="10" t="s">
        <v>531</v>
      </c>
    </row>
    <row r="286" ht="12.0" customHeight="1">
      <c r="A286" s="4" t="s">
        <v>534</v>
      </c>
      <c r="B286" s="9" t="s">
        <v>535</v>
      </c>
      <c r="C286" s="26" t="s">
        <v>25</v>
      </c>
      <c r="D286" s="6">
        <v>84.0</v>
      </c>
      <c r="E286" s="6">
        <v>15.0</v>
      </c>
      <c r="F286" s="7">
        <v>79.0</v>
      </c>
      <c r="G286" s="7">
        <v>20.0</v>
      </c>
      <c r="H286" s="10" t="s">
        <v>536</v>
      </c>
    </row>
    <row r="287" ht="12.0" customHeight="1">
      <c r="A287" s="4" t="s">
        <v>537</v>
      </c>
      <c r="B287" s="9" t="s">
        <v>33</v>
      </c>
      <c r="C287" s="26" t="s">
        <v>25</v>
      </c>
      <c r="D287" s="6">
        <v>86.0</v>
      </c>
      <c r="E287" s="6">
        <v>14.0</v>
      </c>
      <c r="F287" s="7">
        <v>74.0</v>
      </c>
      <c r="G287" s="7">
        <v>26.0</v>
      </c>
      <c r="H287" s="10" t="s">
        <v>538</v>
      </c>
    </row>
    <row r="288" ht="12.0" customHeight="1">
      <c r="A288" s="4" t="s">
        <v>539</v>
      </c>
      <c r="B288" s="9" t="s">
        <v>540</v>
      </c>
      <c r="C288" s="26" t="s">
        <v>25</v>
      </c>
      <c r="D288" s="6">
        <v>84.0</v>
      </c>
      <c r="E288" s="6">
        <v>15.0</v>
      </c>
      <c r="F288" s="7">
        <v>55.0</v>
      </c>
      <c r="G288" s="7">
        <v>44.0</v>
      </c>
      <c r="H288" s="10" t="s">
        <v>541</v>
      </c>
    </row>
    <row r="289" ht="12.0" customHeight="1">
      <c r="A289" s="4" t="s">
        <v>538</v>
      </c>
      <c r="B289" s="9" t="s">
        <v>542</v>
      </c>
      <c r="C289" s="26" t="s">
        <v>25</v>
      </c>
      <c r="D289" s="6">
        <v>76.0</v>
      </c>
      <c r="E289" s="6">
        <v>23.0</v>
      </c>
      <c r="F289" s="7">
        <v>91.0</v>
      </c>
      <c r="G289" s="7">
        <v>9.0</v>
      </c>
      <c r="H289" s="10" t="s">
        <v>537</v>
      </c>
    </row>
    <row r="290" ht="12.0" customHeight="1">
      <c r="A290" s="4" t="s">
        <v>541</v>
      </c>
      <c r="B290" s="9" t="s">
        <v>543</v>
      </c>
      <c r="C290" s="27" t="s">
        <v>10</v>
      </c>
      <c r="D290" s="6">
        <v>48.0</v>
      </c>
      <c r="E290" s="6">
        <v>51.0</v>
      </c>
      <c r="F290" s="7">
        <v>91.0</v>
      </c>
      <c r="G290" s="7">
        <v>9.0</v>
      </c>
      <c r="H290" s="10" t="s">
        <v>544</v>
      </c>
    </row>
    <row r="291" ht="12.0" customHeight="1">
      <c r="A291" s="4" t="s">
        <v>536</v>
      </c>
      <c r="B291" s="9" t="s">
        <v>545</v>
      </c>
      <c r="C291" s="26" t="s">
        <v>25</v>
      </c>
      <c r="D291" s="6">
        <v>80.0</v>
      </c>
      <c r="E291" s="6">
        <v>19.0</v>
      </c>
      <c r="F291" s="7">
        <v>86.0</v>
      </c>
      <c r="G291" s="7">
        <v>13.0</v>
      </c>
      <c r="H291" s="10" t="s">
        <v>546</v>
      </c>
    </row>
    <row r="292" ht="12.0" customHeight="1">
      <c r="A292" s="4" t="s">
        <v>544</v>
      </c>
      <c r="B292" s="9" t="s">
        <v>547</v>
      </c>
      <c r="C292" s="26" t="s">
        <v>25</v>
      </c>
      <c r="D292" s="6">
        <v>93.0</v>
      </c>
      <c r="E292" s="6">
        <v>6.0</v>
      </c>
      <c r="F292" s="7">
        <v>49.0</v>
      </c>
      <c r="G292" s="7">
        <v>51.0</v>
      </c>
      <c r="H292" s="10" t="s">
        <v>548</v>
      </c>
    </row>
    <row r="293" ht="12.0" customHeight="1">
      <c r="A293" s="4" t="s">
        <v>546</v>
      </c>
      <c r="B293" s="9" t="s">
        <v>549</v>
      </c>
      <c r="C293" s="26" t="s">
        <v>25</v>
      </c>
      <c r="D293" s="6">
        <v>76.0</v>
      </c>
      <c r="E293" s="6">
        <v>23.0</v>
      </c>
      <c r="F293" s="7">
        <v>78.0</v>
      </c>
      <c r="G293" s="7">
        <v>21.0</v>
      </c>
      <c r="H293" s="10" t="s">
        <v>534</v>
      </c>
    </row>
    <row r="294" ht="12.0" customHeight="1">
      <c r="A294" s="4" t="s">
        <v>548</v>
      </c>
      <c r="B294" s="9" t="s">
        <v>550</v>
      </c>
      <c r="C294" s="26" t="s">
        <v>25</v>
      </c>
      <c r="D294" s="6">
        <v>95.0</v>
      </c>
      <c r="E294" s="6">
        <v>5.0</v>
      </c>
      <c r="F294" s="7">
        <v>93.0</v>
      </c>
      <c r="G294" s="7">
        <v>6.0</v>
      </c>
      <c r="H294" s="10" t="s">
        <v>551</v>
      </c>
    </row>
    <row r="295" ht="12.0" customHeight="1">
      <c r="A295" s="4" t="s">
        <v>551</v>
      </c>
      <c r="B295" s="9" t="s">
        <v>552</v>
      </c>
      <c r="C295" s="26" t="s">
        <v>25</v>
      </c>
      <c r="D295" s="6">
        <v>73.0</v>
      </c>
      <c r="E295" s="6">
        <v>26.0</v>
      </c>
      <c r="F295" s="7">
        <v>95.0</v>
      </c>
      <c r="G295" s="7">
        <v>5.0</v>
      </c>
      <c r="H295" s="10" t="s">
        <v>553</v>
      </c>
    </row>
    <row r="296" ht="12.0" customHeight="1">
      <c r="A296" s="4" t="s">
        <v>553</v>
      </c>
      <c r="B296" s="9" t="s">
        <v>554</v>
      </c>
      <c r="C296" s="26" t="s">
        <v>25</v>
      </c>
      <c r="D296" s="6">
        <v>58.0</v>
      </c>
      <c r="E296" s="6">
        <v>41.0</v>
      </c>
      <c r="F296" s="7">
        <v>72.0</v>
      </c>
      <c r="G296" s="7">
        <v>28.0</v>
      </c>
      <c r="H296" s="10" t="s">
        <v>555</v>
      </c>
    </row>
    <row r="297" ht="12.0" customHeight="1">
      <c r="A297" s="4" t="s">
        <v>555</v>
      </c>
      <c r="B297" s="9" t="s">
        <v>556</v>
      </c>
      <c r="C297" s="27" t="s">
        <v>10</v>
      </c>
      <c r="D297" s="6">
        <v>52.0</v>
      </c>
      <c r="E297" s="6">
        <v>47.0</v>
      </c>
      <c r="F297" s="7">
        <v>62.0</v>
      </c>
      <c r="G297" s="7">
        <v>38.0</v>
      </c>
      <c r="H297" s="10" t="s">
        <v>557</v>
      </c>
    </row>
    <row r="298" ht="12.0" customHeight="1">
      <c r="A298" s="4" t="s">
        <v>557</v>
      </c>
      <c r="B298" s="9" t="s">
        <v>558</v>
      </c>
      <c r="C298" s="27" t="s">
        <v>10</v>
      </c>
      <c r="D298" s="6">
        <v>53.0</v>
      </c>
      <c r="E298" s="6">
        <v>45.0</v>
      </c>
      <c r="F298" s="7">
        <v>51.0</v>
      </c>
      <c r="G298" s="7">
        <v>48.0</v>
      </c>
      <c r="H298" s="10" t="s">
        <v>559</v>
      </c>
    </row>
    <row r="299" ht="12.0" customHeight="1">
      <c r="A299" s="4" t="s">
        <v>559</v>
      </c>
      <c r="B299" s="9" t="s">
        <v>560</v>
      </c>
      <c r="C299" s="26" t="s">
        <v>25</v>
      </c>
      <c r="D299" s="6">
        <v>58.0</v>
      </c>
      <c r="E299" s="6">
        <v>40.0</v>
      </c>
      <c r="F299" s="7">
        <v>51.0</v>
      </c>
      <c r="G299" s="7">
        <v>48.0</v>
      </c>
      <c r="H299" s="10" t="s">
        <v>561</v>
      </c>
    </row>
    <row r="300" ht="12.0" customHeight="1">
      <c r="A300" s="4" t="s">
        <v>561</v>
      </c>
      <c r="B300" s="9" t="s">
        <v>562</v>
      </c>
      <c r="C300" s="26" t="s">
        <v>25</v>
      </c>
      <c r="D300" s="6">
        <v>52.0</v>
      </c>
      <c r="E300" s="6">
        <v>47.0</v>
      </c>
      <c r="F300" s="7">
        <v>58.0</v>
      </c>
      <c r="G300" s="7">
        <v>40.0</v>
      </c>
      <c r="H300" s="10" t="s">
        <v>563</v>
      </c>
    </row>
    <row r="301" ht="12.0" customHeight="1">
      <c r="A301" s="4" t="s">
        <v>564</v>
      </c>
      <c r="B301" s="9" t="s">
        <v>565</v>
      </c>
      <c r="C301" s="27" t="s">
        <v>10</v>
      </c>
      <c r="D301" s="6">
        <v>49.0</v>
      </c>
      <c r="E301" s="28">
        <v>49.0</v>
      </c>
      <c r="F301" s="7">
        <v>59.0</v>
      </c>
      <c r="G301" s="7">
        <v>39.0</v>
      </c>
      <c r="H301" s="10" t="s">
        <v>566</v>
      </c>
    </row>
    <row r="302" ht="12.0" customHeight="1">
      <c r="A302" s="4" t="s">
        <v>563</v>
      </c>
      <c r="B302" s="9" t="s">
        <v>567</v>
      </c>
      <c r="C302" s="27" t="s">
        <v>10</v>
      </c>
      <c r="D302" s="6">
        <v>50.0</v>
      </c>
      <c r="E302" s="6">
        <v>49.0</v>
      </c>
      <c r="F302" s="7">
        <v>52.0</v>
      </c>
      <c r="G302" s="7">
        <v>47.0</v>
      </c>
      <c r="H302" s="10" t="s">
        <v>568</v>
      </c>
    </row>
    <row r="303" ht="12.0" customHeight="1">
      <c r="A303" s="4" t="s">
        <v>566</v>
      </c>
      <c r="B303" s="9" t="s">
        <v>569</v>
      </c>
      <c r="C303" s="27" t="s">
        <v>10</v>
      </c>
      <c r="D303" s="6">
        <v>56.0</v>
      </c>
      <c r="E303" s="6">
        <v>42.0</v>
      </c>
      <c r="F303" s="7">
        <v>51.0</v>
      </c>
      <c r="G303" s="7">
        <v>48.0</v>
      </c>
      <c r="H303" s="10" t="s">
        <v>570</v>
      </c>
    </row>
    <row r="304" ht="12.0" customHeight="1">
      <c r="A304" s="4" t="s">
        <v>570</v>
      </c>
      <c r="B304" s="9" t="s">
        <v>571</v>
      </c>
      <c r="C304" s="26" t="s">
        <v>25</v>
      </c>
      <c r="D304" s="6">
        <v>59.0</v>
      </c>
      <c r="E304" s="6">
        <v>40.0</v>
      </c>
      <c r="F304" s="7">
        <v>56.0</v>
      </c>
      <c r="G304" s="7">
        <v>43.0</v>
      </c>
      <c r="H304" s="10" t="s">
        <v>572</v>
      </c>
    </row>
    <row r="305" ht="12.0" customHeight="1">
      <c r="A305" s="4" t="s">
        <v>573</v>
      </c>
      <c r="B305" s="9" t="s">
        <v>574</v>
      </c>
      <c r="C305" s="26" t="s">
        <v>25</v>
      </c>
      <c r="D305" s="6">
        <v>63.0</v>
      </c>
      <c r="E305" s="6">
        <v>35.0</v>
      </c>
      <c r="F305" s="7">
        <v>46.0</v>
      </c>
      <c r="G305" s="7">
        <v>52.0</v>
      </c>
      <c r="H305" s="10" t="s">
        <v>575</v>
      </c>
    </row>
    <row r="306" ht="12.0" customHeight="1">
      <c r="A306" s="4" t="s">
        <v>575</v>
      </c>
      <c r="B306" s="9" t="s">
        <v>576</v>
      </c>
      <c r="C306" s="26" t="s">
        <v>25</v>
      </c>
      <c r="D306" s="6">
        <v>44.0</v>
      </c>
      <c r="E306" s="6">
        <v>54.0</v>
      </c>
      <c r="F306" s="7">
        <v>54.0</v>
      </c>
      <c r="G306" s="7">
        <v>44.0</v>
      </c>
      <c r="H306" s="10" t="s">
        <v>573</v>
      </c>
    </row>
    <row r="307" ht="12.0" customHeight="1">
      <c r="A307" s="4" t="s">
        <v>572</v>
      </c>
      <c r="B307" s="22" t="s">
        <v>50</v>
      </c>
      <c r="C307" s="22" t="s">
        <v>50</v>
      </c>
      <c r="D307" s="22" t="s">
        <v>50</v>
      </c>
      <c r="E307" s="22" t="s">
        <v>50</v>
      </c>
      <c r="F307" s="7">
        <v>69.0</v>
      </c>
      <c r="G307" s="7">
        <v>30.0</v>
      </c>
      <c r="H307" s="16"/>
    </row>
    <row r="308" ht="12.0" customHeight="1">
      <c r="A308" s="4" t="s">
        <v>568</v>
      </c>
      <c r="B308" s="22" t="s">
        <v>50</v>
      </c>
      <c r="C308" s="22" t="s">
        <v>50</v>
      </c>
      <c r="D308" s="22" t="s">
        <v>50</v>
      </c>
      <c r="E308" s="22" t="s">
        <v>50</v>
      </c>
      <c r="F308" s="7">
        <v>48.0</v>
      </c>
      <c r="G308" s="7">
        <v>51.0</v>
      </c>
      <c r="H308" s="16"/>
    </row>
    <row r="309" ht="12.0" customHeight="1">
      <c r="A309" s="4" t="s">
        <v>577</v>
      </c>
      <c r="B309" s="9" t="s">
        <v>578</v>
      </c>
      <c r="C309" s="9" t="s">
        <v>10</v>
      </c>
      <c r="D309" s="6">
        <v>47.0</v>
      </c>
      <c r="E309" s="6">
        <v>52.0</v>
      </c>
      <c r="F309" s="7">
        <v>55.0</v>
      </c>
      <c r="G309" s="7">
        <v>44.0</v>
      </c>
      <c r="H309" s="8" t="s">
        <v>577</v>
      </c>
    </row>
    <row r="310" ht="12.0" customHeight="1">
      <c r="A310" s="4" t="s">
        <v>579</v>
      </c>
      <c r="B310" s="9" t="s">
        <v>33</v>
      </c>
      <c r="C310" s="9" t="s">
        <v>10</v>
      </c>
      <c r="D310" s="6">
        <v>44.0</v>
      </c>
      <c r="E310" s="6">
        <v>54.0</v>
      </c>
      <c r="F310" s="7">
        <v>40.0</v>
      </c>
      <c r="G310" s="7">
        <v>59.0</v>
      </c>
      <c r="H310" s="8" t="s">
        <v>579</v>
      </c>
    </row>
    <row r="311" ht="12.0" customHeight="1">
      <c r="A311" s="4" t="s">
        <v>580</v>
      </c>
      <c r="B311" s="9" t="s">
        <v>33</v>
      </c>
      <c r="C311" s="9" t="s">
        <v>10</v>
      </c>
      <c r="D311" s="6">
        <v>67.0</v>
      </c>
      <c r="E311" s="6">
        <v>31.0</v>
      </c>
      <c r="F311" s="7">
        <v>47.0</v>
      </c>
      <c r="G311" s="7">
        <v>51.0</v>
      </c>
      <c r="H311" s="10" t="s">
        <v>581</v>
      </c>
    </row>
    <row r="312" ht="12.0" customHeight="1">
      <c r="A312" s="4" t="s">
        <v>582</v>
      </c>
      <c r="B312" s="9" t="s">
        <v>583</v>
      </c>
      <c r="C312" s="9" t="s">
        <v>10</v>
      </c>
      <c r="D312" s="6">
        <v>44.0</v>
      </c>
      <c r="E312" s="6">
        <v>54.0</v>
      </c>
      <c r="F312" s="7">
        <v>38.0</v>
      </c>
      <c r="G312" s="7">
        <v>60.0</v>
      </c>
      <c r="H312" s="8" t="s">
        <v>582</v>
      </c>
    </row>
    <row r="313" ht="12.0" customHeight="1">
      <c r="A313" s="4" t="s">
        <v>584</v>
      </c>
      <c r="B313" s="9" t="s">
        <v>585</v>
      </c>
      <c r="C313" s="9" t="s">
        <v>10</v>
      </c>
      <c r="D313" s="6">
        <v>46.0</v>
      </c>
      <c r="E313" s="6">
        <v>52.0</v>
      </c>
      <c r="F313" s="7">
        <v>45.0</v>
      </c>
      <c r="G313" s="7">
        <v>53.0</v>
      </c>
      <c r="H313" s="8" t="s">
        <v>584</v>
      </c>
    </row>
    <row r="314" ht="12.0" customHeight="1">
      <c r="A314" s="4" t="s">
        <v>586</v>
      </c>
      <c r="B314" s="9" t="s">
        <v>587</v>
      </c>
      <c r="C314" s="9" t="s">
        <v>10</v>
      </c>
      <c r="D314" s="6">
        <v>45.0</v>
      </c>
      <c r="E314" s="6">
        <v>53.0</v>
      </c>
      <c r="F314" s="7">
        <v>48.0</v>
      </c>
      <c r="G314" s="7">
        <v>50.0</v>
      </c>
      <c r="H314" s="8" t="s">
        <v>586</v>
      </c>
    </row>
    <row r="315" ht="12.0" customHeight="1">
      <c r="A315" s="4" t="s">
        <v>581</v>
      </c>
      <c r="B315" s="9" t="s">
        <v>588</v>
      </c>
      <c r="C315" s="9" t="s">
        <v>10</v>
      </c>
      <c r="D315" s="6">
        <v>47.0</v>
      </c>
      <c r="E315" s="6">
        <v>51.0</v>
      </c>
      <c r="F315" s="7">
        <v>45.0</v>
      </c>
      <c r="G315" s="7">
        <v>54.0</v>
      </c>
      <c r="H315" s="10" t="s">
        <v>589</v>
      </c>
    </row>
    <row r="316" ht="12.0" customHeight="1">
      <c r="A316" s="4" t="s">
        <v>590</v>
      </c>
      <c r="B316" s="9" t="s">
        <v>591</v>
      </c>
      <c r="C316" s="9" t="s">
        <v>10</v>
      </c>
      <c r="D316" s="6">
        <v>38.0</v>
      </c>
      <c r="E316" s="6">
        <v>60.0</v>
      </c>
      <c r="F316" s="7">
        <v>38.0</v>
      </c>
      <c r="G316" s="7">
        <v>60.0</v>
      </c>
      <c r="H316" s="8" t="s">
        <v>590</v>
      </c>
    </row>
    <row r="317" ht="12.0" customHeight="1">
      <c r="A317" s="4" t="s">
        <v>592</v>
      </c>
      <c r="B317" s="9" t="s">
        <v>593</v>
      </c>
      <c r="C317" s="25" t="s">
        <v>25</v>
      </c>
      <c r="D317" s="6">
        <v>67.0</v>
      </c>
      <c r="E317" s="6">
        <v>32.0</v>
      </c>
      <c r="F317" s="7">
        <v>62.0</v>
      </c>
      <c r="G317" s="7">
        <v>36.0</v>
      </c>
      <c r="H317" s="8" t="s">
        <v>592</v>
      </c>
    </row>
    <row r="318" ht="12.0" customHeight="1">
      <c r="A318" s="4" t="s">
        <v>594</v>
      </c>
      <c r="B318" s="9" t="s">
        <v>595</v>
      </c>
      <c r="C318" s="9" t="s">
        <v>10</v>
      </c>
      <c r="D318" s="29">
        <v>49.0</v>
      </c>
      <c r="E318" s="6">
        <v>49.0</v>
      </c>
      <c r="F318" s="7">
        <v>59.0</v>
      </c>
      <c r="G318" s="7">
        <v>39.0</v>
      </c>
      <c r="H318" s="10" t="s">
        <v>580</v>
      </c>
    </row>
    <row r="319" ht="12.0" customHeight="1">
      <c r="A319" s="4" t="s">
        <v>596</v>
      </c>
      <c r="B319" s="9" t="s">
        <v>597</v>
      </c>
      <c r="C319" s="9" t="s">
        <v>25</v>
      </c>
      <c r="D319" s="6">
        <v>82.0</v>
      </c>
      <c r="E319" s="6">
        <v>17.0</v>
      </c>
      <c r="F319" s="7">
        <v>85.0</v>
      </c>
      <c r="G319" s="7">
        <v>14.0</v>
      </c>
      <c r="H319" s="8" t="s">
        <v>596</v>
      </c>
    </row>
    <row r="320" ht="12.0" customHeight="1">
      <c r="A320" s="4" t="s">
        <v>598</v>
      </c>
      <c r="B320" s="9" t="s">
        <v>599</v>
      </c>
      <c r="C320" s="9" t="s">
        <v>10</v>
      </c>
      <c r="D320" s="6">
        <v>45.0</v>
      </c>
      <c r="E320" s="6">
        <v>54.0</v>
      </c>
      <c r="F320" s="7">
        <v>53.0</v>
      </c>
      <c r="G320" s="7">
        <v>46.0</v>
      </c>
      <c r="H320" s="8" t="s">
        <v>598</v>
      </c>
    </row>
    <row r="321" ht="12.0" customHeight="1">
      <c r="A321" s="4" t="s">
        <v>600</v>
      </c>
      <c r="B321" s="9" t="s">
        <v>601</v>
      </c>
      <c r="C321" s="9" t="s">
        <v>25</v>
      </c>
      <c r="D321" s="6">
        <v>62.0</v>
      </c>
      <c r="E321" s="6">
        <v>36.0</v>
      </c>
      <c r="F321" s="7">
        <v>57.0</v>
      </c>
      <c r="G321" s="7">
        <v>42.0</v>
      </c>
      <c r="H321" s="10" t="s">
        <v>602</v>
      </c>
    </row>
    <row r="322" ht="12.0" customHeight="1">
      <c r="A322" s="4" t="s">
        <v>603</v>
      </c>
      <c r="B322" s="9" t="s">
        <v>604</v>
      </c>
      <c r="C322" s="9" t="s">
        <v>10</v>
      </c>
      <c r="D322" s="6">
        <v>49.0</v>
      </c>
      <c r="E322" s="28">
        <v>49.0</v>
      </c>
      <c r="F322" s="7">
        <v>49.0</v>
      </c>
      <c r="G322" s="24">
        <v>49.0</v>
      </c>
      <c r="H322" s="8" t="s">
        <v>603</v>
      </c>
    </row>
    <row r="323" ht="12.0" customHeight="1">
      <c r="A323" s="4" t="s">
        <v>605</v>
      </c>
      <c r="B323" s="9" t="s">
        <v>606</v>
      </c>
      <c r="C323" s="9" t="s">
        <v>10</v>
      </c>
      <c r="D323" s="6">
        <v>46.0</v>
      </c>
      <c r="E323" s="6">
        <v>52.0</v>
      </c>
      <c r="F323" s="7">
        <v>54.0</v>
      </c>
      <c r="G323" s="7">
        <v>45.0</v>
      </c>
      <c r="H323" s="8" t="s">
        <v>605</v>
      </c>
    </row>
    <row r="324" ht="12.0" customHeight="1">
      <c r="A324" s="4" t="s">
        <v>607</v>
      </c>
      <c r="B324" s="9" t="s">
        <v>608</v>
      </c>
      <c r="C324" s="5" t="s">
        <v>10</v>
      </c>
      <c r="D324" s="6">
        <v>47.0</v>
      </c>
      <c r="E324" s="6">
        <v>51.0</v>
      </c>
      <c r="F324" s="7">
        <v>48.0</v>
      </c>
      <c r="G324" s="7">
        <v>50.0</v>
      </c>
      <c r="H324" s="7" t="s">
        <v>607</v>
      </c>
    </row>
    <row r="325" ht="12.0" customHeight="1">
      <c r="A325" s="4" t="s">
        <v>602</v>
      </c>
      <c r="B325" s="22" t="s">
        <v>50</v>
      </c>
      <c r="C325" s="22" t="s">
        <v>50</v>
      </c>
      <c r="D325" s="22" t="s">
        <v>50</v>
      </c>
      <c r="E325" s="22" t="s">
        <v>50</v>
      </c>
      <c r="F325" s="7">
        <v>62.0</v>
      </c>
      <c r="G325" s="7">
        <v>36.0</v>
      </c>
      <c r="H325" s="16"/>
    </row>
    <row r="326" ht="12.0" customHeight="1">
      <c r="A326" s="4" t="s">
        <v>589</v>
      </c>
      <c r="B326" s="22" t="s">
        <v>50</v>
      </c>
      <c r="C326" s="22" t="s">
        <v>50</v>
      </c>
      <c r="D326" s="22" t="s">
        <v>50</v>
      </c>
      <c r="E326" s="22" t="s">
        <v>50</v>
      </c>
      <c r="F326" s="7">
        <v>45.0</v>
      </c>
      <c r="G326" s="7">
        <v>52.0</v>
      </c>
      <c r="H326" s="16"/>
    </row>
    <row r="327" ht="12.0" customHeight="1">
      <c r="A327" s="4" t="s">
        <v>609</v>
      </c>
      <c r="B327" s="9" t="s">
        <v>33</v>
      </c>
      <c r="C327" s="9" t="s">
        <v>10</v>
      </c>
      <c r="D327" s="6">
        <v>36.0</v>
      </c>
      <c r="E327" s="6">
        <v>64.0</v>
      </c>
      <c r="F327" s="7">
        <v>36.0</v>
      </c>
      <c r="G327" s="7">
        <v>64.0</v>
      </c>
      <c r="H327" s="8" t="s">
        <v>609</v>
      </c>
    </row>
    <row r="328" ht="12.0" customHeight="1">
      <c r="A328" s="4" t="s">
        <v>610</v>
      </c>
      <c r="B328" s="9" t="s">
        <v>33</v>
      </c>
      <c r="C328" s="9" t="s">
        <v>25</v>
      </c>
      <c r="D328" s="6">
        <v>34.0</v>
      </c>
      <c r="E328" s="6">
        <v>66.0</v>
      </c>
      <c r="F328" s="7">
        <v>34.0</v>
      </c>
      <c r="G328" s="7">
        <v>66.0</v>
      </c>
      <c r="H328" s="8" t="s">
        <v>610</v>
      </c>
    </row>
    <row r="329" ht="12.0" customHeight="1">
      <c r="A329" s="4" t="s">
        <v>611</v>
      </c>
      <c r="B329" s="9" t="s">
        <v>612</v>
      </c>
      <c r="C329" s="9" t="s">
        <v>10</v>
      </c>
      <c r="D329" s="6">
        <v>27.0</v>
      </c>
      <c r="E329" s="6">
        <v>73.0</v>
      </c>
      <c r="F329" s="7">
        <v>27.0</v>
      </c>
      <c r="G329" s="7">
        <v>73.0</v>
      </c>
      <c r="H329" s="8" t="s">
        <v>611</v>
      </c>
    </row>
    <row r="330" ht="12.0" customHeight="1">
      <c r="A330" s="4" t="s">
        <v>613</v>
      </c>
      <c r="B330" s="9" t="s">
        <v>614</v>
      </c>
      <c r="C330" s="9" t="s">
        <v>10</v>
      </c>
      <c r="D330" s="6">
        <v>34.0</v>
      </c>
      <c r="E330" s="6">
        <v>66.0</v>
      </c>
      <c r="F330" s="7">
        <v>34.0</v>
      </c>
      <c r="G330" s="7">
        <v>66.0</v>
      </c>
      <c r="H330" s="8" t="s">
        <v>613</v>
      </c>
    </row>
    <row r="331" ht="12.0" customHeight="1">
      <c r="A331" s="4" t="s">
        <v>615</v>
      </c>
      <c r="B331" s="9" t="s">
        <v>616</v>
      </c>
      <c r="C331" s="9" t="s">
        <v>10</v>
      </c>
      <c r="D331" s="6">
        <v>41.0</v>
      </c>
      <c r="E331" s="6">
        <v>59.0</v>
      </c>
      <c r="F331" s="7">
        <v>41.0</v>
      </c>
      <c r="G331" s="7">
        <v>59.0</v>
      </c>
      <c r="H331" s="8" t="s">
        <v>615</v>
      </c>
    </row>
    <row r="332" ht="12.0" customHeight="1">
      <c r="A332" s="4" t="s">
        <v>617</v>
      </c>
      <c r="B332" s="9" t="s">
        <v>618</v>
      </c>
      <c r="C332" s="9" t="s">
        <v>25</v>
      </c>
      <c r="D332" s="6">
        <v>60.0</v>
      </c>
      <c r="E332" s="6">
        <v>38.0</v>
      </c>
      <c r="F332" s="7">
        <v>61.0</v>
      </c>
      <c r="G332" s="7">
        <v>36.0</v>
      </c>
      <c r="H332" s="8" t="s">
        <v>617</v>
      </c>
    </row>
    <row r="333" ht="12.0" customHeight="1">
      <c r="A333" s="4" t="s">
        <v>619</v>
      </c>
      <c r="B333" s="9" t="s">
        <v>620</v>
      </c>
      <c r="C333" s="9" t="s">
        <v>10</v>
      </c>
      <c r="D333" s="6">
        <v>43.0</v>
      </c>
      <c r="E333" s="6">
        <v>54.0</v>
      </c>
      <c r="F333" s="7">
        <v>43.0</v>
      </c>
      <c r="G333" s="7">
        <v>54.0</v>
      </c>
      <c r="H333" s="8" t="s">
        <v>619</v>
      </c>
    </row>
    <row r="334" ht="12.0" customHeight="1">
      <c r="A334" s="4" t="s">
        <v>621</v>
      </c>
      <c r="B334" s="9" t="s">
        <v>622</v>
      </c>
      <c r="C334" s="9" t="s">
        <v>25</v>
      </c>
      <c r="D334" s="6">
        <v>73.0</v>
      </c>
      <c r="E334" s="6">
        <v>24.0</v>
      </c>
      <c r="F334" s="7">
        <v>71.0</v>
      </c>
      <c r="G334" s="7">
        <v>26.0</v>
      </c>
      <c r="H334" s="8" t="s">
        <v>621</v>
      </c>
    </row>
    <row r="335" ht="12.0" customHeight="1">
      <c r="A335" s="4" t="s">
        <v>623</v>
      </c>
      <c r="B335" s="9" t="s">
        <v>624</v>
      </c>
      <c r="C335" s="9" t="s">
        <v>25</v>
      </c>
      <c r="D335" s="6">
        <v>54.0</v>
      </c>
      <c r="E335" s="6">
        <v>43.0</v>
      </c>
      <c r="F335" s="7">
        <v>54.0</v>
      </c>
      <c r="G335" s="7">
        <v>43.0</v>
      </c>
      <c r="H335" s="8" t="s">
        <v>623</v>
      </c>
    </row>
    <row r="336" ht="12.0" customHeight="1">
      <c r="A336" s="4" t="s">
        <v>625</v>
      </c>
      <c r="B336" s="9" t="s">
        <v>626</v>
      </c>
      <c r="C336" s="9" t="s">
        <v>25</v>
      </c>
      <c r="D336" s="6">
        <v>53.0</v>
      </c>
      <c r="E336" s="6">
        <v>44.0</v>
      </c>
      <c r="F336" s="7">
        <v>54.0</v>
      </c>
      <c r="G336" s="7">
        <v>43.0</v>
      </c>
      <c r="H336" s="8" t="s">
        <v>625</v>
      </c>
    </row>
    <row r="337" ht="12.0" customHeight="1">
      <c r="A337" s="4" t="s">
        <v>627</v>
      </c>
      <c r="B337" s="9" t="s">
        <v>628</v>
      </c>
      <c r="C337" s="9" t="s">
        <v>25</v>
      </c>
      <c r="D337" s="6">
        <v>79.0</v>
      </c>
      <c r="E337" s="6">
        <v>21.0</v>
      </c>
      <c r="F337" s="7">
        <v>88.0</v>
      </c>
      <c r="G337" s="7">
        <v>12.0</v>
      </c>
      <c r="H337" s="8" t="s">
        <v>627</v>
      </c>
    </row>
    <row r="338" ht="12.0" customHeight="1">
      <c r="A338" s="4" t="s">
        <v>629</v>
      </c>
      <c r="B338" s="9" t="s">
        <v>630</v>
      </c>
      <c r="C338" s="9" t="s">
        <v>25</v>
      </c>
      <c r="D338" s="6">
        <v>91.0</v>
      </c>
      <c r="E338" s="6">
        <v>9.0</v>
      </c>
      <c r="F338" s="7">
        <v>90.0</v>
      </c>
      <c r="G338" s="7">
        <v>10.0</v>
      </c>
      <c r="H338" s="8" t="s">
        <v>629</v>
      </c>
    </row>
    <row r="339" ht="12.0" customHeight="1">
      <c r="A339" s="4" t="s">
        <v>631</v>
      </c>
      <c r="B339" s="9" t="s">
        <v>632</v>
      </c>
      <c r="C339" s="9" t="s">
        <v>10</v>
      </c>
      <c r="D339" s="6">
        <v>46.0</v>
      </c>
      <c r="E339" s="6">
        <v>52.0</v>
      </c>
      <c r="F339" s="7">
        <v>49.0</v>
      </c>
      <c r="G339" s="24">
        <v>49.0</v>
      </c>
      <c r="H339" s="8" t="s">
        <v>631</v>
      </c>
    </row>
    <row r="340" ht="12.0" customHeight="1">
      <c r="A340" s="4" t="s">
        <v>633</v>
      </c>
      <c r="B340" s="9" t="s">
        <v>33</v>
      </c>
      <c r="C340" s="9" t="s">
        <v>10</v>
      </c>
      <c r="D340" s="6">
        <v>45.0</v>
      </c>
      <c r="E340" s="6">
        <v>54.0</v>
      </c>
      <c r="F340" s="7">
        <v>44.0</v>
      </c>
      <c r="G340" s="7">
        <v>55.0</v>
      </c>
      <c r="H340" s="10" t="s">
        <v>634</v>
      </c>
    </row>
    <row r="341" ht="12.0" customHeight="1">
      <c r="A341" s="4" t="s">
        <v>635</v>
      </c>
      <c r="B341" s="9" t="s">
        <v>636</v>
      </c>
      <c r="C341" s="9" t="s">
        <v>10</v>
      </c>
      <c r="D341" s="6">
        <v>47.0</v>
      </c>
      <c r="E341" s="6">
        <v>51.0</v>
      </c>
      <c r="F341" s="7">
        <v>44.0</v>
      </c>
      <c r="G341" s="7">
        <v>55.0</v>
      </c>
      <c r="H341" s="8" t="s">
        <v>635</v>
      </c>
    </row>
    <row r="342" ht="12.0" customHeight="1">
      <c r="A342" s="4" t="s">
        <v>637</v>
      </c>
      <c r="B342" s="9" t="s">
        <v>638</v>
      </c>
      <c r="C342" s="9" t="s">
        <v>10</v>
      </c>
      <c r="D342" s="6">
        <v>53.0</v>
      </c>
      <c r="E342" s="6">
        <v>46.0</v>
      </c>
      <c r="F342" s="7">
        <v>58.0</v>
      </c>
      <c r="G342" s="7">
        <v>41.0</v>
      </c>
      <c r="H342" s="8" t="s">
        <v>637</v>
      </c>
    </row>
    <row r="343" ht="12.0" customHeight="1">
      <c r="A343" s="4" t="s">
        <v>639</v>
      </c>
      <c r="B343" s="9" t="s">
        <v>640</v>
      </c>
      <c r="C343" s="9" t="s">
        <v>10</v>
      </c>
      <c r="D343" s="6">
        <v>51.0</v>
      </c>
      <c r="E343" s="6">
        <v>48.0</v>
      </c>
      <c r="F343" s="7">
        <v>56.0</v>
      </c>
      <c r="G343" s="7">
        <v>43.0</v>
      </c>
      <c r="H343" s="8" t="s">
        <v>639</v>
      </c>
    </row>
    <row r="344" ht="12.0" customHeight="1">
      <c r="A344" s="4" t="s">
        <v>641</v>
      </c>
      <c r="B344" s="9" t="s">
        <v>642</v>
      </c>
      <c r="C344" s="9" t="s">
        <v>10</v>
      </c>
      <c r="D344" s="6">
        <v>53.0</v>
      </c>
      <c r="E344" s="6">
        <v>46.0</v>
      </c>
      <c r="F344" s="7">
        <v>54.0</v>
      </c>
      <c r="G344" s="7">
        <v>45.0</v>
      </c>
      <c r="H344" s="8" t="s">
        <v>641</v>
      </c>
    </row>
    <row r="345" ht="12.0" customHeight="1">
      <c r="A345" s="4" t="s">
        <v>643</v>
      </c>
      <c r="B345" s="9" t="s">
        <v>644</v>
      </c>
      <c r="C345" s="9" t="s">
        <v>10</v>
      </c>
      <c r="D345" s="6">
        <v>41.0</v>
      </c>
      <c r="E345" s="6">
        <v>58.0</v>
      </c>
      <c r="F345" s="7">
        <v>35.0</v>
      </c>
      <c r="G345" s="7">
        <v>63.0</v>
      </c>
      <c r="H345" s="8" t="s">
        <v>643</v>
      </c>
    </row>
    <row r="346" ht="12.0" customHeight="1">
      <c r="A346" s="4" t="s">
        <v>645</v>
      </c>
      <c r="B346" s="9" t="s">
        <v>646</v>
      </c>
      <c r="C346" s="9" t="s">
        <v>10</v>
      </c>
      <c r="D346" s="6">
        <v>42.0</v>
      </c>
      <c r="E346" s="6">
        <v>56.0</v>
      </c>
      <c r="F346" s="7">
        <v>45.0</v>
      </c>
      <c r="G346" s="7">
        <v>54.0</v>
      </c>
      <c r="H346" s="8" t="s">
        <v>645</v>
      </c>
    </row>
    <row r="347" ht="12.0" customHeight="1">
      <c r="A347" s="4" t="s">
        <v>647</v>
      </c>
      <c r="B347" s="9" t="s">
        <v>648</v>
      </c>
      <c r="C347" s="9" t="s">
        <v>10</v>
      </c>
      <c r="D347" s="6">
        <v>47.0</v>
      </c>
      <c r="E347" s="6">
        <v>52.0</v>
      </c>
      <c r="F347" s="7">
        <v>57.0</v>
      </c>
      <c r="G347" s="7">
        <v>42.0</v>
      </c>
      <c r="H347" s="8" t="s">
        <v>647</v>
      </c>
    </row>
    <row r="348" ht="12.0" customHeight="1">
      <c r="A348" s="4" t="s">
        <v>649</v>
      </c>
      <c r="B348" s="9" t="s">
        <v>650</v>
      </c>
      <c r="C348" s="25" t="s">
        <v>25</v>
      </c>
      <c r="D348" s="6">
        <v>45.0</v>
      </c>
      <c r="E348" s="6">
        <v>54.0</v>
      </c>
      <c r="F348" s="7">
        <v>49.0</v>
      </c>
      <c r="G348" s="7">
        <v>50.0</v>
      </c>
      <c r="H348" s="8" t="s">
        <v>649</v>
      </c>
    </row>
    <row r="349" ht="12.0" customHeight="1">
      <c r="A349" s="4" t="s">
        <v>651</v>
      </c>
      <c r="B349" s="9" t="s">
        <v>652</v>
      </c>
      <c r="C349" s="9" t="s">
        <v>25</v>
      </c>
      <c r="D349" s="6">
        <v>65.0</v>
      </c>
      <c r="E349" s="6">
        <v>34.0</v>
      </c>
      <c r="F349" s="7">
        <v>59.0</v>
      </c>
      <c r="G349" s="7">
        <v>41.0</v>
      </c>
      <c r="H349" s="8" t="s">
        <v>651</v>
      </c>
    </row>
    <row r="350" ht="12.0" customHeight="1">
      <c r="A350" s="4" t="s">
        <v>653</v>
      </c>
      <c r="B350" s="9" t="s">
        <v>654</v>
      </c>
      <c r="C350" s="9" t="s">
        <v>25</v>
      </c>
      <c r="D350" s="6">
        <v>67.0</v>
      </c>
      <c r="E350" s="6">
        <v>32.0</v>
      </c>
      <c r="F350" s="7">
        <v>70.0</v>
      </c>
      <c r="G350" s="7">
        <v>29.0</v>
      </c>
      <c r="H350" s="8" t="s">
        <v>653</v>
      </c>
    </row>
    <row r="351" ht="12.0" customHeight="1">
      <c r="A351" s="4" t="s">
        <v>655</v>
      </c>
      <c r="B351" s="9" t="s">
        <v>656</v>
      </c>
      <c r="C351" s="9" t="s">
        <v>10</v>
      </c>
      <c r="D351" s="6">
        <v>52.0</v>
      </c>
      <c r="E351" s="6">
        <v>47.0</v>
      </c>
      <c r="F351" s="7">
        <v>56.0</v>
      </c>
      <c r="G351" s="7">
        <v>43.0</v>
      </c>
      <c r="H351" s="8" t="s">
        <v>655</v>
      </c>
    </row>
    <row r="352" ht="12.0" customHeight="1">
      <c r="A352" s="4" t="s">
        <v>657</v>
      </c>
      <c r="B352" s="9" t="s">
        <v>658</v>
      </c>
      <c r="C352" s="9" t="s">
        <v>10</v>
      </c>
      <c r="D352" s="6">
        <v>50.0</v>
      </c>
      <c r="E352" s="6">
        <v>49.0</v>
      </c>
      <c r="F352" s="7">
        <v>48.0</v>
      </c>
      <c r="G352" s="7">
        <v>51.0</v>
      </c>
      <c r="H352" s="8" t="s">
        <v>657</v>
      </c>
    </row>
    <row r="353" ht="12.0" customHeight="1">
      <c r="A353" s="4" t="s">
        <v>659</v>
      </c>
      <c r="B353" s="9" t="s">
        <v>33</v>
      </c>
      <c r="C353" s="9" t="s">
        <v>25</v>
      </c>
      <c r="D353" s="6">
        <v>57.0</v>
      </c>
      <c r="E353" s="6">
        <v>42.0</v>
      </c>
      <c r="F353" s="7">
        <v>48.0</v>
      </c>
      <c r="G353" s="7">
        <v>51.0</v>
      </c>
      <c r="H353" s="8" t="s">
        <v>659</v>
      </c>
    </row>
    <row r="354" ht="12.0" customHeight="1">
      <c r="A354" s="4" t="s">
        <v>660</v>
      </c>
      <c r="B354" s="9" t="s">
        <v>661</v>
      </c>
      <c r="C354" s="9" t="s">
        <v>10</v>
      </c>
      <c r="D354" s="6">
        <v>44.0</v>
      </c>
      <c r="E354" s="6">
        <v>55.0</v>
      </c>
      <c r="F354" s="7">
        <v>44.0</v>
      </c>
      <c r="G354" s="7">
        <v>55.0</v>
      </c>
      <c r="H354" s="8" t="s">
        <v>660</v>
      </c>
    </row>
    <row r="355" ht="12.0" customHeight="1">
      <c r="A355" s="4" t="s">
        <v>634</v>
      </c>
      <c r="B355" s="22" t="s">
        <v>50</v>
      </c>
      <c r="C355" s="22" t="s">
        <v>50</v>
      </c>
      <c r="D355" s="22" t="s">
        <v>50</v>
      </c>
      <c r="E355" s="22" t="s">
        <v>50</v>
      </c>
      <c r="F355" s="7">
        <v>43.0</v>
      </c>
      <c r="G355" s="7">
        <v>56.0</v>
      </c>
      <c r="H355" s="16"/>
    </row>
    <row r="356" ht="12.0" customHeight="1">
      <c r="A356" s="4" t="s">
        <v>662</v>
      </c>
      <c r="B356" s="9" t="s">
        <v>663</v>
      </c>
      <c r="C356" s="9" t="s">
        <v>25</v>
      </c>
      <c r="D356" s="6">
        <v>67.0</v>
      </c>
      <c r="E356" s="6">
        <v>32.0</v>
      </c>
      <c r="F356" s="7">
        <v>65.0</v>
      </c>
      <c r="G356" s="7">
        <v>33.0</v>
      </c>
      <c r="H356" s="8" t="s">
        <v>662</v>
      </c>
    </row>
    <row r="357" ht="12.0" customHeight="1">
      <c r="A357" s="4" t="s">
        <v>664</v>
      </c>
      <c r="B357" s="9" t="s">
        <v>665</v>
      </c>
      <c r="C357" s="9" t="s">
        <v>25</v>
      </c>
      <c r="D357" s="6">
        <v>60.0</v>
      </c>
      <c r="E357" s="6">
        <v>38.0</v>
      </c>
      <c r="F357" s="7">
        <v>61.0</v>
      </c>
      <c r="G357" s="7">
        <v>37.0</v>
      </c>
      <c r="H357" s="8" t="s">
        <v>664</v>
      </c>
    </row>
    <row r="358" ht="12.0" customHeight="1">
      <c r="A358" s="4" t="s">
        <v>666</v>
      </c>
      <c r="B358" s="9" t="s">
        <v>667</v>
      </c>
      <c r="C358" s="9" t="s">
        <v>10</v>
      </c>
      <c r="D358" s="6">
        <v>43.0</v>
      </c>
      <c r="E358" s="6">
        <v>56.0</v>
      </c>
      <c r="F358" s="7">
        <v>42.0</v>
      </c>
      <c r="G358" s="7">
        <v>57.0</v>
      </c>
      <c r="H358" s="8" t="s">
        <v>666</v>
      </c>
    </row>
    <row r="359" ht="12.0" customHeight="1">
      <c r="A359" s="4" t="s">
        <v>668</v>
      </c>
      <c r="B359" s="9" t="s">
        <v>669</v>
      </c>
      <c r="C359" s="9" t="s">
        <v>10</v>
      </c>
      <c r="D359" s="6">
        <v>39.0</v>
      </c>
      <c r="E359" s="6">
        <v>60.0</v>
      </c>
      <c r="F359" s="7">
        <v>45.0</v>
      </c>
      <c r="G359" s="7">
        <v>54.0</v>
      </c>
      <c r="H359" s="8" t="s">
        <v>668</v>
      </c>
    </row>
    <row r="360" ht="12.0" customHeight="1">
      <c r="A360" s="4" t="s">
        <v>670</v>
      </c>
      <c r="B360" s="9" t="s">
        <v>671</v>
      </c>
      <c r="C360" s="9" t="s">
        <v>10</v>
      </c>
      <c r="D360" s="6">
        <v>35.0</v>
      </c>
      <c r="E360" s="6">
        <v>63.0</v>
      </c>
      <c r="F360" s="7">
        <v>35.0</v>
      </c>
      <c r="G360" s="7">
        <v>64.0</v>
      </c>
      <c r="H360" s="8" t="s">
        <v>670</v>
      </c>
    </row>
    <row r="361" ht="12.0" customHeight="1">
      <c r="A361" s="4" t="s">
        <v>672</v>
      </c>
      <c r="B361" s="9" t="s">
        <v>673</v>
      </c>
      <c r="C361" s="9" t="s">
        <v>10</v>
      </c>
      <c r="D361" s="6">
        <v>38.0</v>
      </c>
      <c r="E361" s="6">
        <v>61.0</v>
      </c>
      <c r="F361" s="7">
        <v>38.0</v>
      </c>
      <c r="G361" s="7">
        <v>60.0</v>
      </c>
      <c r="H361" s="8" t="s">
        <v>672</v>
      </c>
    </row>
    <row r="362" ht="12.0" customHeight="1">
      <c r="A362" s="4" t="s">
        <v>674</v>
      </c>
      <c r="B362" s="9" t="s">
        <v>675</v>
      </c>
      <c r="C362" s="9" t="s">
        <v>10</v>
      </c>
      <c r="D362" s="6">
        <v>44.0</v>
      </c>
      <c r="E362" s="6">
        <v>55.0</v>
      </c>
      <c r="F362" s="7">
        <v>46.0</v>
      </c>
      <c r="G362" s="7">
        <v>53.0</v>
      </c>
      <c r="H362" s="8" t="s">
        <v>674</v>
      </c>
    </row>
    <row r="363" ht="12.0" customHeight="1">
      <c r="A363" s="4" t="s">
        <v>676</v>
      </c>
      <c r="B363" s="9" t="s">
        <v>677</v>
      </c>
      <c r="C363" s="9" t="s">
        <v>25</v>
      </c>
      <c r="D363" s="6">
        <v>70.0</v>
      </c>
      <c r="E363" s="6">
        <v>29.0</v>
      </c>
      <c r="F363" s="7">
        <v>64.0</v>
      </c>
      <c r="G363" s="7">
        <v>35.0</v>
      </c>
      <c r="H363" s="8" t="s">
        <v>676</v>
      </c>
    </row>
    <row r="364" ht="12.0" customHeight="1">
      <c r="A364" s="4" t="s">
        <v>678</v>
      </c>
      <c r="B364" s="9" t="s">
        <v>33</v>
      </c>
      <c r="C364" s="13" t="s">
        <v>49</v>
      </c>
      <c r="D364" s="14">
        <v>45.0</v>
      </c>
      <c r="E364" s="14">
        <v>54.0</v>
      </c>
      <c r="F364" s="15" t="s">
        <v>50</v>
      </c>
      <c r="G364" s="15" t="s">
        <v>50</v>
      </c>
      <c r="H364" s="16"/>
    </row>
    <row r="365" ht="12.0" customHeight="1">
      <c r="A365" s="4" t="s">
        <v>679</v>
      </c>
      <c r="B365" s="5" t="s">
        <v>680</v>
      </c>
      <c r="C365" s="5" t="s">
        <v>10</v>
      </c>
      <c r="D365" s="6">
        <v>45.0</v>
      </c>
      <c r="E365" s="6">
        <v>53.0</v>
      </c>
      <c r="F365" s="7">
        <v>45.0</v>
      </c>
      <c r="G365" s="7">
        <v>53.0</v>
      </c>
      <c r="H365" s="8" t="s">
        <v>679</v>
      </c>
    </row>
    <row r="366" ht="12.0" customHeight="1">
      <c r="A366" s="4" t="s">
        <v>681</v>
      </c>
      <c r="B366" s="9" t="s">
        <v>682</v>
      </c>
      <c r="C366" s="9" t="s">
        <v>10</v>
      </c>
      <c r="D366" s="6">
        <v>29.0</v>
      </c>
      <c r="E366" s="6">
        <v>70.0</v>
      </c>
      <c r="F366" s="7">
        <v>29.0</v>
      </c>
      <c r="G366" s="7">
        <v>70.0</v>
      </c>
      <c r="H366" s="8" t="s">
        <v>681</v>
      </c>
    </row>
    <row r="367" ht="12.0" customHeight="1">
      <c r="A367" s="4" t="s">
        <v>683</v>
      </c>
      <c r="B367" s="9" t="s">
        <v>684</v>
      </c>
      <c r="C367" s="9" t="s">
        <v>10</v>
      </c>
      <c r="D367" s="6">
        <v>35.0</v>
      </c>
      <c r="E367" s="6">
        <v>64.0</v>
      </c>
      <c r="F367" s="7">
        <v>34.0</v>
      </c>
      <c r="G367" s="7">
        <v>64.0</v>
      </c>
      <c r="H367" s="8" t="s">
        <v>683</v>
      </c>
    </row>
    <row r="368" ht="12.0" customHeight="1">
      <c r="A368" s="4" t="s">
        <v>685</v>
      </c>
      <c r="B368" s="9" t="s">
        <v>686</v>
      </c>
      <c r="C368" s="9" t="s">
        <v>10</v>
      </c>
      <c r="D368" s="6">
        <v>37.0</v>
      </c>
      <c r="E368" s="6">
        <v>61.0</v>
      </c>
      <c r="F368" s="7">
        <v>37.0</v>
      </c>
      <c r="G368" s="7">
        <v>62.0</v>
      </c>
      <c r="H368" s="8" t="s">
        <v>685</v>
      </c>
    </row>
    <row r="369" ht="12.0" customHeight="1">
      <c r="A369" s="4" t="s">
        <v>687</v>
      </c>
      <c r="B369" s="9" t="s">
        <v>688</v>
      </c>
      <c r="C369" s="9" t="s">
        <v>10</v>
      </c>
      <c r="D369" s="6">
        <v>36.0</v>
      </c>
      <c r="E369" s="6">
        <v>63.0</v>
      </c>
      <c r="F369" s="7">
        <v>34.0</v>
      </c>
      <c r="G369" s="7">
        <v>64.0</v>
      </c>
      <c r="H369" s="8" t="s">
        <v>687</v>
      </c>
    </row>
    <row r="370" ht="12.0" customHeight="1">
      <c r="A370" s="4" t="s">
        <v>689</v>
      </c>
      <c r="B370" s="9" t="s">
        <v>690</v>
      </c>
      <c r="C370" s="9" t="s">
        <v>25</v>
      </c>
      <c r="D370" s="6">
        <v>57.0</v>
      </c>
      <c r="E370" s="6">
        <v>41.0</v>
      </c>
      <c r="F370" s="7">
        <v>56.0</v>
      </c>
      <c r="G370" s="7">
        <v>43.0</v>
      </c>
      <c r="H370" s="8" t="s">
        <v>689</v>
      </c>
    </row>
    <row r="371" ht="12.0" customHeight="1">
      <c r="A371" s="4" t="s">
        <v>691</v>
      </c>
      <c r="B371" s="9" t="s">
        <v>692</v>
      </c>
      <c r="C371" s="9" t="s">
        <v>10</v>
      </c>
      <c r="D371" s="6">
        <v>33.0</v>
      </c>
      <c r="E371" s="6">
        <v>65.0</v>
      </c>
      <c r="F371" s="7">
        <v>37.0</v>
      </c>
      <c r="G371" s="7">
        <v>62.0</v>
      </c>
      <c r="H371" s="8" t="s">
        <v>691</v>
      </c>
    </row>
    <row r="372" ht="12.0" customHeight="1">
      <c r="A372" s="4" t="s">
        <v>693</v>
      </c>
      <c r="B372" s="9" t="s">
        <v>694</v>
      </c>
      <c r="C372" s="9" t="s">
        <v>10</v>
      </c>
      <c r="D372" s="6">
        <v>36.0</v>
      </c>
      <c r="E372" s="6">
        <v>62.0</v>
      </c>
      <c r="F372" s="7">
        <v>34.0</v>
      </c>
      <c r="G372" s="7">
        <v>65.0</v>
      </c>
      <c r="H372" s="8" t="s">
        <v>693</v>
      </c>
    </row>
    <row r="373" ht="12.0" customHeight="1">
      <c r="A373" s="4" t="s">
        <v>695</v>
      </c>
      <c r="B373" s="9" t="s">
        <v>696</v>
      </c>
      <c r="C373" s="9" t="s">
        <v>10</v>
      </c>
      <c r="D373" s="6">
        <v>35.0</v>
      </c>
      <c r="E373" s="6">
        <v>64.0</v>
      </c>
      <c r="F373" s="7">
        <v>43.0</v>
      </c>
      <c r="G373" s="7">
        <v>56.0</v>
      </c>
      <c r="H373" s="8" t="s">
        <v>695</v>
      </c>
    </row>
    <row r="374" ht="12.0" customHeight="1">
      <c r="A374" s="4" t="s">
        <v>697</v>
      </c>
      <c r="B374" s="9" t="s">
        <v>698</v>
      </c>
      <c r="C374" s="9" t="s">
        <v>25</v>
      </c>
      <c r="D374" s="6">
        <v>77.0</v>
      </c>
      <c r="E374" s="6">
        <v>22.0</v>
      </c>
      <c r="F374" s="7">
        <v>77.0</v>
      </c>
      <c r="G374" s="7">
        <v>22.0</v>
      </c>
      <c r="H374" s="8" t="s">
        <v>697</v>
      </c>
    </row>
    <row r="375" ht="12.0" customHeight="1">
      <c r="A375" s="4" t="s">
        <v>699</v>
      </c>
      <c r="B375" s="30" t="s">
        <v>700</v>
      </c>
      <c r="C375" s="30" t="s">
        <v>10</v>
      </c>
      <c r="D375" s="6">
        <v>30.0</v>
      </c>
      <c r="E375" s="6">
        <v>69.0</v>
      </c>
      <c r="F375" s="7">
        <v>31.0</v>
      </c>
      <c r="G375" s="7">
        <v>69.0</v>
      </c>
      <c r="H375" s="8" t="s">
        <v>699</v>
      </c>
    </row>
    <row r="376" ht="12.0" customHeight="1">
      <c r="A376" s="4" t="s">
        <v>701</v>
      </c>
      <c r="B376" s="30" t="s">
        <v>702</v>
      </c>
      <c r="C376" s="30" t="s">
        <v>10</v>
      </c>
      <c r="D376" s="6">
        <v>37.0</v>
      </c>
      <c r="E376" s="6">
        <v>62.0</v>
      </c>
      <c r="F376" s="7">
        <v>40.0</v>
      </c>
      <c r="G376" s="7">
        <v>60.0</v>
      </c>
      <c r="H376" s="8" t="s">
        <v>701</v>
      </c>
    </row>
    <row r="377" ht="12.0" customHeight="1">
      <c r="A377" s="4" t="s">
        <v>703</v>
      </c>
      <c r="B377" s="30" t="s">
        <v>704</v>
      </c>
      <c r="C377" s="30" t="s">
        <v>10</v>
      </c>
      <c r="D377" s="6">
        <v>37.0</v>
      </c>
      <c r="E377" s="6">
        <v>61.0</v>
      </c>
      <c r="F377" s="7">
        <v>42.0</v>
      </c>
      <c r="G377" s="7">
        <v>57.0</v>
      </c>
      <c r="H377" s="8" t="s">
        <v>703</v>
      </c>
    </row>
    <row r="378" ht="12.0" customHeight="1">
      <c r="A378" s="4" t="s">
        <v>705</v>
      </c>
      <c r="B378" s="30" t="s">
        <v>706</v>
      </c>
      <c r="C378" s="30" t="s">
        <v>10</v>
      </c>
      <c r="D378" s="6">
        <v>29.0</v>
      </c>
      <c r="E378" s="6">
        <v>70.0</v>
      </c>
      <c r="F378" s="7">
        <v>30.0</v>
      </c>
      <c r="G378" s="7">
        <v>69.0</v>
      </c>
      <c r="H378" s="8" t="s">
        <v>705</v>
      </c>
    </row>
    <row r="379" ht="12.0" customHeight="1">
      <c r="A379" s="4" t="s">
        <v>707</v>
      </c>
      <c r="B379" s="30" t="s">
        <v>708</v>
      </c>
      <c r="C379" s="30" t="s">
        <v>10</v>
      </c>
      <c r="D379" s="6">
        <v>37.0</v>
      </c>
      <c r="E379" s="6">
        <v>62.0</v>
      </c>
      <c r="F379" s="7">
        <v>36.0</v>
      </c>
      <c r="G379" s="7">
        <v>63.0</v>
      </c>
      <c r="H379" s="8" t="s">
        <v>707</v>
      </c>
    </row>
    <row r="380" ht="12.0" customHeight="1">
      <c r="A380" s="4" t="s">
        <v>709</v>
      </c>
      <c r="B380" s="30" t="s">
        <v>710</v>
      </c>
      <c r="C380" s="30" t="s">
        <v>10</v>
      </c>
      <c r="D380" s="6">
        <v>42.0</v>
      </c>
      <c r="E380" s="6">
        <v>57.0</v>
      </c>
      <c r="F380" s="7">
        <v>40.0</v>
      </c>
      <c r="G380" s="7">
        <v>60.0</v>
      </c>
      <c r="H380" s="8" t="s">
        <v>709</v>
      </c>
    </row>
    <row r="381" ht="12.0" customHeight="1">
      <c r="A381" s="4" t="s">
        <v>711</v>
      </c>
      <c r="B381" s="30" t="s">
        <v>712</v>
      </c>
      <c r="C381" s="30" t="s">
        <v>10</v>
      </c>
      <c r="D381" s="6">
        <v>40.0</v>
      </c>
      <c r="E381" s="6">
        <v>59.0</v>
      </c>
      <c r="F381" s="7">
        <v>41.0</v>
      </c>
      <c r="G381" s="7">
        <v>58.0</v>
      </c>
      <c r="H381" s="8" t="s">
        <v>711</v>
      </c>
    </row>
    <row r="382" ht="12.0" customHeight="1">
      <c r="A382" s="4" t="s">
        <v>713</v>
      </c>
      <c r="B382" s="30" t="s">
        <v>714</v>
      </c>
      <c r="C382" s="30" t="s">
        <v>10</v>
      </c>
      <c r="D382" s="6">
        <v>26.0</v>
      </c>
      <c r="E382" s="6">
        <v>73.0</v>
      </c>
      <c r="F382" s="7">
        <v>26.0</v>
      </c>
      <c r="G382" s="7">
        <v>74.0</v>
      </c>
      <c r="H382" s="8" t="s">
        <v>713</v>
      </c>
    </row>
    <row r="383" ht="12.0" customHeight="1">
      <c r="A383" s="4" t="s">
        <v>715</v>
      </c>
      <c r="B383" s="30" t="s">
        <v>716</v>
      </c>
      <c r="C383" s="30" t="s">
        <v>25</v>
      </c>
      <c r="D383" s="6">
        <v>76.0</v>
      </c>
      <c r="E383" s="6">
        <v>23.0</v>
      </c>
      <c r="F383" s="7">
        <v>77.0</v>
      </c>
      <c r="G383" s="7">
        <v>23.0</v>
      </c>
      <c r="H383" s="8" t="s">
        <v>715</v>
      </c>
    </row>
    <row r="384" ht="12.0" customHeight="1">
      <c r="A384" s="4" t="s">
        <v>717</v>
      </c>
      <c r="B384" s="30" t="s">
        <v>718</v>
      </c>
      <c r="C384" s="30" t="s">
        <v>10</v>
      </c>
      <c r="D384" s="6">
        <v>43.0</v>
      </c>
      <c r="E384" s="6">
        <v>56.0</v>
      </c>
      <c r="F384" s="7">
        <v>44.0</v>
      </c>
      <c r="G384" s="7">
        <v>55.0</v>
      </c>
      <c r="H384" s="8" t="s">
        <v>717</v>
      </c>
    </row>
    <row r="385" ht="12.0" customHeight="1">
      <c r="A385" s="4" t="s">
        <v>719</v>
      </c>
      <c r="B385" s="30" t="s">
        <v>720</v>
      </c>
      <c r="C385" s="30" t="s">
        <v>10</v>
      </c>
      <c r="D385" s="6">
        <v>23.0</v>
      </c>
      <c r="E385" s="6">
        <v>76.0</v>
      </c>
      <c r="F385" s="7">
        <v>24.0</v>
      </c>
      <c r="G385" s="7">
        <v>76.0</v>
      </c>
      <c r="H385" s="8" t="s">
        <v>719</v>
      </c>
    </row>
    <row r="386" ht="12.0" customHeight="1">
      <c r="A386" s="4" t="s">
        <v>721</v>
      </c>
      <c r="B386" s="30" t="s">
        <v>722</v>
      </c>
      <c r="C386" s="30" t="s">
        <v>10</v>
      </c>
      <c r="D386" s="6">
        <v>35.0</v>
      </c>
      <c r="E386" s="6">
        <v>64.0</v>
      </c>
      <c r="F386" s="7">
        <v>36.0</v>
      </c>
      <c r="G386" s="7">
        <v>63.0</v>
      </c>
      <c r="H386" s="8" t="s">
        <v>721</v>
      </c>
    </row>
    <row r="387" ht="12.0" customHeight="1">
      <c r="A387" s="4" t="s">
        <v>723</v>
      </c>
      <c r="B387" s="30" t="s">
        <v>724</v>
      </c>
      <c r="C387" s="30" t="s">
        <v>10</v>
      </c>
      <c r="D387" s="6">
        <v>22.0</v>
      </c>
      <c r="E387" s="6">
        <v>77.0</v>
      </c>
      <c r="F387" s="7">
        <v>23.0</v>
      </c>
      <c r="G387" s="7">
        <v>77.0</v>
      </c>
      <c r="H387" s="8" t="s">
        <v>723</v>
      </c>
    </row>
    <row r="388" ht="12.0" customHeight="1">
      <c r="A388" s="4" t="s">
        <v>725</v>
      </c>
      <c r="B388" s="30" t="s">
        <v>33</v>
      </c>
      <c r="C388" s="30" t="s">
        <v>10</v>
      </c>
      <c r="D388" s="6">
        <v>42.0</v>
      </c>
      <c r="E388" s="6">
        <v>57.0</v>
      </c>
      <c r="F388" s="7">
        <v>33.0</v>
      </c>
      <c r="G388" s="7">
        <v>66.0</v>
      </c>
      <c r="H388" s="8" t="s">
        <v>725</v>
      </c>
    </row>
    <row r="389" ht="12.0" customHeight="1">
      <c r="A389" s="4" t="s">
        <v>726</v>
      </c>
      <c r="B389" s="30" t="s">
        <v>727</v>
      </c>
      <c r="C389" s="30" t="s">
        <v>25</v>
      </c>
      <c r="D389" s="6">
        <v>57.0</v>
      </c>
      <c r="E389" s="6">
        <v>42.0</v>
      </c>
      <c r="F389" s="7">
        <v>60.0</v>
      </c>
      <c r="G389" s="7">
        <v>40.0</v>
      </c>
      <c r="H389" s="8" t="s">
        <v>726</v>
      </c>
    </row>
    <row r="390" ht="12.0" customHeight="1">
      <c r="A390" s="4" t="s">
        <v>728</v>
      </c>
      <c r="B390" s="9" t="s">
        <v>33</v>
      </c>
      <c r="C390" s="30" t="s">
        <v>25</v>
      </c>
      <c r="D390" s="6">
        <v>64.0</v>
      </c>
      <c r="E390" s="6">
        <v>35.0</v>
      </c>
      <c r="F390" s="7">
        <v>66.0</v>
      </c>
      <c r="G390" s="7">
        <v>34.0</v>
      </c>
      <c r="H390" s="8" t="s">
        <v>728</v>
      </c>
    </row>
    <row r="391" ht="12.0" customHeight="1">
      <c r="A391" s="4" t="s">
        <v>729</v>
      </c>
      <c r="B391" s="30" t="s">
        <v>730</v>
      </c>
      <c r="C391" s="30" t="s">
        <v>10</v>
      </c>
      <c r="D391" s="6">
        <v>41.0</v>
      </c>
      <c r="E391" s="6">
        <v>58.0</v>
      </c>
      <c r="F391" s="7">
        <v>32.0</v>
      </c>
      <c r="G391" s="7">
        <v>67.0</v>
      </c>
      <c r="H391" s="8" t="s">
        <v>729</v>
      </c>
    </row>
    <row r="392" ht="12.0" customHeight="1">
      <c r="A392" s="4" t="s">
        <v>731</v>
      </c>
      <c r="B392" s="30" t="s">
        <v>732</v>
      </c>
      <c r="C392" s="30" t="s">
        <v>25</v>
      </c>
      <c r="D392" s="6">
        <v>77.0</v>
      </c>
      <c r="E392" s="6">
        <v>23.0</v>
      </c>
      <c r="F392" s="7">
        <v>77.0</v>
      </c>
      <c r="G392" s="7">
        <v>22.0</v>
      </c>
      <c r="H392" s="8" t="s">
        <v>731</v>
      </c>
    </row>
    <row r="393" ht="12.0" customHeight="1">
      <c r="A393" s="4" t="s">
        <v>733</v>
      </c>
      <c r="B393" s="30" t="s">
        <v>734</v>
      </c>
      <c r="C393" s="30" t="s">
        <v>10</v>
      </c>
      <c r="D393" s="6">
        <v>28.0</v>
      </c>
      <c r="E393" s="6">
        <v>71.0</v>
      </c>
      <c r="F393" s="7">
        <v>27.0</v>
      </c>
      <c r="G393" s="7">
        <v>72.0</v>
      </c>
      <c r="H393" s="8" t="s">
        <v>733</v>
      </c>
    </row>
    <row r="394" ht="12.0" customHeight="1">
      <c r="A394" s="4" t="s">
        <v>735</v>
      </c>
      <c r="B394" s="30" t="s">
        <v>33</v>
      </c>
      <c r="C394" s="30" t="s">
        <v>25</v>
      </c>
      <c r="D394" s="6">
        <v>58.0</v>
      </c>
      <c r="E394" s="6">
        <v>41.0</v>
      </c>
      <c r="F394" s="7">
        <v>63.0</v>
      </c>
      <c r="G394" s="7">
        <v>36.0</v>
      </c>
      <c r="H394" s="8" t="s">
        <v>735</v>
      </c>
    </row>
    <row r="395" ht="12.0" customHeight="1">
      <c r="A395" s="4" t="s">
        <v>736</v>
      </c>
      <c r="B395" s="30" t="s">
        <v>737</v>
      </c>
      <c r="C395" s="30" t="s">
        <v>10</v>
      </c>
      <c r="D395" s="6">
        <v>42.0</v>
      </c>
      <c r="E395" s="6">
        <v>56.0</v>
      </c>
      <c r="F395" s="7">
        <v>41.0</v>
      </c>
      <c r="G395" s="7">
        <v>58.0</v>
      </c>
      <c r="H395" s="8" t="s">
        <v>736</v>
      </c>
    </row>
    <row r="396" ht="12.0" customHeight="1">
      <c r="A396" s="4" t="s">
        <v>738</v>
      </c>
      <c r="B396" s="30" t="s">
        <v>739</v>
      </c>
      <c r="C396" s="30" t="s">
        <v>10</v>
      </c>
      <c r="D396" s="6">
        <v>39.0</v>
      </c>
      <c r="E396" s="6">
        <v>60.0</v>
      </c>
      <c r="F396" s="7">
        <v>41.0</v>
      </c>
      <c r="G396" s="7">
        <v>58.0</v>
      </c>
      <c r="H396" s="8" t="s">
        <v>738</v>
      </c>
    </row>
    <row r="397" ht="12.0" customHeight="1">
      <c r="A397" s="4" t="s">
        <v>740</v>
      </c>
      <c r="B397" s="30" t="s">
        <v>741</v>
      </c>
      <c r="C397" s="30" t="s">
        <v>10</v>
      </c>
      <c r="D397" s="6">
        <v>50.0</v>
      </c>
      <c r="E397" s="6">
        <v>49.0</v>
      </c>
      <c r="F397" s="7">
        <v>51.0</v>
      </c>
      <c r="G397" s="7">
        <v>48.0</v>
      </c>
      <c r="H397" s="8" t="s">
        <v>740</v>
      </c>
    </row>
    <row r="398" ht="12.0" customHeight="1">
      <c r="A398" s="4" t="s">
        <v>742</v>
      </c>
      <c r="B398" s="30" t="s">
        <v>743</v>
      </c>
      <c r="C398" s="30" t="s">
        <v>10</v>
      </c>
      <c r="D398" s="6">
        <v>41.0</v>
      </c>
      <c r="E398" s="6">
        <v>58.0</v>
      </c>
      <c r="F398" s="7">
        <v>44.0</v>
      </c>
      <c r="G398" s="7">
        <v>55.0</v>
      </c>
      <c r="H398" s="8" t="s">
        <v>742</v>
      </c>
    </row>
    <row r="399" ht="12.0" customHeight="1">
      <c r="A399" s="4" t="s">
        <v>744</v>
      </c>
      <c r="B399" s="30" t="s">
        <v>33</v>
      </c>
      <c r="C399" s="31" t="s">
        <v>49</v>
      </c>
      <c r="D399" s="6">
        <v>43.0</v>
      </c>
      <c r="E399" s="6">
        <v>56.0</v>
      </c>
      <c r="F399" s="7">
        <v>59.0</v>
      </c>
      <c r="G399" s="7">
        <v>40.0</v>
      </c>
      <c r="H399" s="16"/>
    </row>
    <row r="400" ht="12.0" customHeight="1">
      <c r="A400" s="4" t="s">
        <v>745</v>
      </c>
      <c r="B400" s="30" t="s">
        <v>746</v>
      </c>
      <c r="C400" s="30" t="s">
        <v>10</v>
      </c>
      <c r="D400" s="6">
        <v>35.0</v>
      </c>
      <c r="E400" s="6">
        <v>64.0</v>
      </c>
      <c r="F400" s="7">
        <v>41.0</v>
      </c>
      <c r="G400" s="7">
        <v>58.0</v>
      </c>
      <c r="H400" s="8" t="s">
        <v>745</v>
      </c>
    </row>
    <row r="401" ht="12.0" customHeight="1">
      <c r="A401" s="4" t="s">
        <v>747</v>
      </c>
      <c r="B401" s="30" t="s">
        <v>748</v>
      </c>
      <c r="C401" s="30" t="s">
        <v>10</v>
      </c>
      <c r="D401" s="6">
        <v>40.0</v>
      </c>
      <c r="E401" s="6">
        <v>59.0</v>
      </c>
      <c r="F401" s="7">
        <v>53.0</v>
      </c>
      <c r="G401" s="7">
        <v>46.0</v>
      </c>
      <c r="H401" s="8" t="s">
        <v>747</v>
      </c>
    </row>
    <row r="402" ht="12.0" customHeight="1">
      <c r="A402" s="4" t="s">
        <v>749</v>
      </c>
      <c r="B402" s="30" t="s">
        <v>750</v>
      </c>
      <c r="C402" s="30" t="s">
        <v>25</v>
      </c>
      <c r="D402" s="6">
        <v>58.0</v>
      </c>
      <c r="E402" s="6">
        <v>41.0</v>
      </c>
      <c r="F402" s="7">
        <v>56.0</v>
      </c>
      <c r="G402" s="7">
        <v>44.0</v>
      </c>
      <c r="H402" s="8" t="s">
        <v>749</v>
      </c>
    </row>
    <row r="403" ht="12.0" customHeight="1">
      <c r="A403" s="4" t="s">
        <v>751</v>
      </c>
      <c r="B403" s="30" t="s">
        <v>752</v>
      </c>
      <c r="C403" s="30" t="s">
        <v>25</v>
      </c>
      <c r="D403" s="6">
        <v>62.0</v>
      </c>
      <c r="E403" s="6">
        <v>37.0</v>
      </c>
      <c r="F403" s="7">
        <v>62.0</v>
      </c>
      <c r="G403" s="7">
        <v>38.0</v>
      </c>
      <c r="H403" s="8" t="s">
        <v>751</v>
      </c>
    </row>
    <row r="404" ht="12.0" customHeight="1">
      <c r="A404" s="4" t="s">
        <v>753</v>
      </c>
      <c r="B404" s="30" t="s">
        <v>754</v>
      </c>
      <c r="C404" s="30" t="s">
        <v>25</v>
      </c>
      <c r="D404" s="6">
        <v>78.0</v>
      </c>
      <c r="E404" s="6">
        <v>21.0</v>
      </c>
      <c r="F404" s="7">
        <v>82.0</v>
      </c>
      <c r="G404" s="7">
        <v>18.0</v>
      </c>
      <c r="H404" s="8" t="s">
        <v>753</v>
      </c>
    </row>
    <row r="405" ht="12.0" customHeight="1">
      <c r="A405" s="4" t="s">
        <v>755</v>
      </c>
      <c r="B405" s="30" t="s">
        <v>756</v>
      </c>
      <c r="C405" s="30" t="s">
        <v>10</v>
      </c>
      <c r="D405" s="6">
        <v>43.0</v>
      </c>
      <c r="E405" s="6">
        <v>56.0</v>
      </c>
      <c r="F405" s="7">
        <v>42.0</v>
      </c>
      <c r="G405" s="7">
        <v>58.0</v>
      </c>
      <c r="H405" s="8" t="s">
        <v>755</v>
      </c>
    </row>
    <row r="406" ht="12.0" customHeight="1">
      <c r="A406" s="4" t="s">
        <v>757</v>
      </c>
      <c r="B406" s="30" t="s">
        <v>758</v>
      </c>
      <c r="C406" s="30" t="s">
        <v>10</v>
      </c>
      <c r="D406" s="6">
        <v>44.0</v>
      </c>
      <c r="E406" s="6">
        <v>55.0</v>
      </c>
      <c r="F406" s="7">
        <v>46.0</v>
      </c>
      <c r="G406" s="7">
        <v>53.0</v>
      </c>
      <c r="H406" s="8" t="s">
        <v>757</v>
      </c>
    </row>
    <row r="407" ht="12.0" customHeight="1">
      <c r="A407" s="4" t="s">
        <v>759</v>
      </c>
      <c r="B407" s="30" t="s">
        <v>33</v>
      </c>
      <c r="C407" s="31" t="s">
        <v>49</v>
      </c>
      <c r="D407" s="14">
        <v>69.0</v>
      </c>
      <c r="E407" s="14">
        <v>31.0</v>
      </c>
      <c r="F407" s="15" t="s">
        <v>50</v>
      </c>
      <c r="G407" s="15" t="s">
        <v>50</v>
      </c>
      <c r="H407" s="16"/>
    </row>
    <row r="408" ht="12.0" customHeight="1">
      <c r="A408" s="4" t="s">
        <v>760</v>
      </c>
      <c r="B408" s="30" t="s">
        <v>33</v>
      </c>
      <c r="C408" s="31" t="s">
        <v>49</v>
      </c>
      <c r="D408" s="14">
        <v>60.0</v>
      </c>
      <c r="E408" s="14">
        <v>39.0</v>
      </c>
      <c r="F408" s="15" t="s">
        <v>50</v>
      </c>
      <c r="G408" s="15" t="s">
        <v>50</v>
      </c>
      <c r="H408" s="16"/>
    </row>
    <row r="409" ht="12.0" customHeight="1">
      <c r="A409" s="4" t="s">
        <v>761</v>
      </c>
      <c r="B409" s="30" t="s">
        <v>762</v>
      </c>
      <c r="C409" s="30" t="s">
        <v>25</v>
      </c>
      <c r="D409" s="14">
        <v>63.0</v>
      </c>
      <c r="E409" s="14">
        <v>35.0</v>
      </c>
      <c r="F409" s="15" t="s">
        <v>50</v>
      </c>
      <c r="G409" s="15" t="s">
        <v>50</v>
      </c>
      <c r="H409" s="10" t="s">
        <v>744</v>
      </c>
    </row>
    <row r="410" ht="12.0" customHeight="1">
      <c r="A410" s="4" t="s">
        <v>763</v>
      </c>
      <c r="B410" s="30" t="s">
        <v>33</v>
      </c>
      <c r="C410" s="31" t="s">
        <v>49</v>
      </c>
      <c r="D410" s="14">
        <v>30.0</v>
      </c>
      <c r="E410" s="14">
        <v>69.0</v>
      </c>
      <c r="F410" s="15" t="s">
        <v>50</v>
      </c>
      <c r="G410" s="15" t="s">
        <v>50</v>
      </c>
      <c r="H410" s="16"/>
    </row>
    <row r="411" ht="12.0" customHeight="1">
      <c r="A411" s="4" t="s">
        <v>764</v>
      </c>
      <c r="B411" s="9" t="s">
        <v>765</v>
      </c>
      <c r="C411" s="9" t="s">
        <v>10</v>
      </c>
      <c r="D411" s="6">
        <v>29.0</v>
      </c>
      <c r="E411" s="6">
        <v>68.0</v>
      </c>
      <c r="F411" s="7">
        <v>33.0</v>
      </c>
      <c r="G411" s="7">
        <v>64.0</v>
      </c>
      <c r="H411" s="8" t="s">
        <v>764</v>
      </c>
    </row>
    <row r="412" ht="12.0" customHeight="1">
      <c r="A412" s="4" t="s">
        <v>766</v>
      </c>
      <c r="B412" s="9" t="s">
        <v>33</v>
      </c>
      <c r="C412" s="13" t="s">
        <v>49</v>
      </c>
      <c r="D412" s="6">
        <v>38.0</v>
      </c>
      <c r="E412" s="6">
        <v>59.0</v>
      </c>
      <c r="F412" s="7">
        <v>39.0</v>
      </c>
      <c r="G412" s="7">
        <v>57.0</v>
      </c>
      <c r="H412" s="16"/>
    </row>
    <row r="413" ht="12.0" customHeight="1">
      <c r="A413" s="4" t="s">
        <v>767</v>
      </c>
      <c r="B413" s="9" t="s">
        <v>768</v>
      </c>
      <c r="C413" s="9" t="s">
        <v>10</v>
      </c>
      <c r="D413" s="6">
        <v>30.0</v>
      </c>
      <c r="E413" s="6">
        <v>68.0</v>
      </c>
      <c r="F413" s="7">
        <v>29.0</v>
      </c>
      <c r="G413" s="7">
        <v>67.0</v>
      </c>
      <c r="H413" s="8" t="s">
        <v>767</v>
      </c>
    </row>
    <row r="414" ht="12.0" customHeight="1">
      <c r="A414" s="4" t="s">
        <v>769</v>
      </c>
      <c r="B414" s="9" t="s">
        <v>770</v>
      </c>
      <c r="C414" s="9" t="s">
        <v>25</v>
      </c>
      <c r="D414" s="14">
        <v>41.0</v>
      </c>
      <c r="E414" s="14">
        <v>56.0</v>
      </c>
      <c r="F414" s="15" t="s">
        <v>50</v>
      </c>
      <c r="G414" s="15" t="s">
        <v>50</v>
      </c>
      <c r="H414" s="10" t="s">
        <v>766</v>
      </c>
    </row>
    <row r="415" ht="12.0" customHeight="1">
      <c r="A415" s="4" t="s">
        <v>771</v>
      </c>
      <c r="B415" s="9" t="s">
        <v>772</v>
      </c>
      <c r="C415" s="9" t="s">
        <v>10</v>
      </c>
      <c r="D415" s="6">
        <v>47.0</v>
      </c>
      <c r="E415" s="6">
        <v>52.0</v>
      </c>
      <c r="F415" s="7">
        <v>48.0</v>
      </c>
      <c r="G415" s="7">
        <v>51.0</v>
      </c>
      <c r="H415" s="8" t="s">
        <v>771</v>
      </c>
    </row>
    <row r="416" ht="12.0" customHeight="1">
      <c r="A416" s="4" t="s">
        <v>773</v>
      </c>
      <c r="B416" s="9" t="s">
        <v>774</v>
      </c>
      <c r="C416" s="9" t="s">
        <v>10</v>
      </c>
      <c r="D416" s="6">
        <v>50.0</v>
      </c>
      <c r="E416" s="6">
        <v>49.0</v>
      </c>
      <c r="F416" s="7">
        <v>51.0</v>
      </c>
      <c r="G416" s="7">
        <v>49.0</v>
      </c>
      <c r="H416" s="8" t="s">
        <v>773</v>
      </c>
    </row>
    <row r="417" ht="12.0" customHeight="1">
      <c r="A417" s="4" t="s">
        <v>775</v>
      </c>
      <c r="B417" s="9" t="s">
        <v>776</v>
      </c>
      <c r="C417" s="9" t="s">
        <v>25</v>
      </c>
      <c r="D417" s="6">
        <v>79.0</v>
      </c>
      <c r="E417" s="6">
        <v>21.0</v>
      </c>
      <c r="F417" s="7">
        <v>76.0</v>
      </c>
      <c r="G417" s="7">
        <v>24.0</v>
      </c>
      <c r="H417" s="8" t="s">
        <v>775</v>
      </c>
    </row>
    <row r="418" ht="12.0" customHeight="1">
      <c r="A418" s="4" t="s">
        <v>777</v>
      </c>
      <c r="B418" s="9" t="s">
        <v>778</v>
      </c>
      <c r="C418" s="9" t="s">
        <v>10</v>
      </c>
      <c r="D418" s="6">
        <v>49.0</v>
      </c>
      <c r="E418" s="6">
        <v>50.0</v>
      </c>
      <c r="F418" s="7">
        <v>50.0</v>
      </c>
      <c r="G418" s="7">
        <v>49.0</v>
      </c>
      <c r="H418" s="8" t="s">
        <v>777</v>
      </c>
    </row>
    <row r="419" ht="12.0" customHeight="1">
      <c r="A419" s="4" t="s">
        <v>779</v>
      </c>
      <c r="B419" s="9" t="s">
        <v>780</v>
      </c>
      <c r="C419" s="9" t="s">
        <v>10</v>
      </c>
      <c r="D419" s="6">
        <v>48.0</v>
      </c>
      <c r="E419" s="6">
        <v>51.0</v>
      </c>
      <c r="F419" s="7">
        <v>48.0</v>
      </c>
      <c r="G419" s="7">
        <v>51.0</v>
      </c>
      <c r="H419" s="8" t="s">
        <v>779</v>
      </c>
    </row>
    <row r="420" ht="12.0" customHeight="1">
      <c r="A420" s="4" t="s">
        <v>781</v>
      </c>
      <c r="B420" s="9" t="s">
        <v>782</v>
      </c>
      <c r="C420" s="9" t="s">
        <v>10</v>
      </c>
      <c r="D420" s="6">
        <v>42.0</v>
      </c>
      <c r="E420" s="6">
        <v>57.0</v>
      </c>
      <c r="F420" s="7">
        <v>42.0</v>
      </c>
      <c r="G420" s="7">
        <v>57.0</v>
      </c>
      <c r="H420" s="8" t="s">
        <v>781</v>
      </c>
    </row>
    <row r="421" ht="12.0" customHeight="1">
      <c r="A421" s="4" t="s">
        <v>783</v>
      </c>
      <c r="B421" s="9" t="s">
        <v>784</v>
      </c>
      <c r="C421" s="9" t="s">
        <v>10</v>
      </c>
      <c r="D421" s="6">
        <v>44.0</v>
      </c>
      <c r="E421" s="6">
        <v>56.0</v>
      </c>
      <c r="F421" s="7">
        <v>46.0</v>
      </c>
      <c r="G421" s="7">
        <v>53.0</v>
      </c>
      <c r="H421" s="8" t="s">
        <v>783</v>
      </c>
    </row>
    <row r="422" ht="12.0" customHeight="1">
      <c r="A422" s="4" t="s">
        <v>785</v>
      </c>
      <c r="B422" s="9" t="s">
        <v>786</v>
      </c>
      <c r="C422" s="9" t="s">
        <v>25</v>
      </c>
      <c r="D422" s="6">
        <v>69.0</v>
      </c>
      <c r="E422" s="6">
        <v>31.0</v>
      </c>
      <c r="F422" s="7">
        <v>69.0</v>
      </c>
      <c r="G422" s="7">
        <v>30.0</v>
      </c>
      <c r="H422" s="8" t="s">
        <v>785</v>
      </c>
    </row>
    <row r="423" ht="12.0" customHeight="1">
      <c r="A423" s="4" t="s">
        <v>787</v>
      </c>
      <c r="B423" s="9" t="s">
        <v>788</v>
      </c>
      <c r="C423" s="9" t="s">
        <v>10</v>
      </c>
      <c r="D423" s="6">
        <v>40.0</v>
      </c>
      <c r="E423" s="6">
        <v>58.0</v>
      </c>
      <c r="F423" s="7">
        <v>40.0</v>
      </c>
      <c r="G423" s="7">
        <v>59.0</v>
      </c>
      <c r="H423" s="8" t="s">
        <v>787</v>
      </c>
    </row>
    <row r="424" ht="12.0" customHeight="1">
      <c r="A424" s="4" t="s">
        <v>789</v>
      </c>
      <c r="B424" s="9" t="s">
        <v>790</v>
      </c>
      <c r="C424" s="9" t="s">
        <v>10</v>
      </c>
      <c r="D424" s="6">
        <v>51.0</v>
      </c>
      <c r="E424" s="6">
        <v>48.0</v>
      </c>
      <c r="F424" s="7">
        <v>53.0</v>
      </c>
      <c r="G424" s="7">
        <v>46.0</v>
      </c>
      <c r="H424" s="8" t="s">
        <v>789</v>
      </c>
    </row>
    <row r="425" ht="12.0" customHeight="1">
      <c r="A425" s="4" t="s">
        <v>791</v>
      </c>
      <c r="B425" s="9" t="s">
        <v>792</v>
      </c>
      <c r="C425" s="9" t="s">
        <v>25</v>
      </c>
      <c r="D425" s="6">
        <v>62.0</v>
      </c>
      <c r="E425" s="6">
        <v>37.0</v>
      </c>
      <c r="F425" s="7">
        <v>57.0</v>
      </c>
      <c r="G425" s="7">
        <v>42.0</v>
      </c>
      <c r="H425" s="8" t="s">
        <v>791</v>
      </c>
    </row>
    <row r="426" ht="12.0" customHeight="1">
      <c r="A426" s="4" t="s">
        <v>793</v>
      </c>
      <c r="B426" s="5" t="s">
        <v>794</v>
      </c>
      <c r="C426" s="5" t="s">
        <v>25</v>
      </c>
      <c r="D426" s="6">
        <v>68.0</v>
      </c>
      <c r="E426" s="6">
        <v>31.0</v>
      </c>
      <c r="F426" s="7">
        <v>68.0</v>
      </c>
      <c r="G426" s="7">
        <v>31.0</v>
      </c>
      <c r="H426" s="8" t="s">
        <v>793</v>
      </c>
    </row>
    <row r="427" ht="12.0" customHeight="1">
      <c r="A427" s="4" t="s">
        <v>795</v>
      </c>
      <c r="B427" s="9" t="s">
        <v>90</v>
      </c>
      <c r="C427" s="9" t="s">
        <v>25</v>
      </c>
      <c r="D427" s="6">
        <v>56.0</v>
      </c>
      <c r="E427" s="6">
        <v>42.0</v>
      </c>
      <c r="F427" s="7">
        <v>62.0</v>
      </c>
      <c r="G427" s="7">
        <v>36.0</v>
      </c>
      <c r="H427" s="8" t="s">
        <v>795</v>
      </c>
    </row>
    <row r="428" ht="12.0" customHeight="1">
      <c r="A428" s="4" t="s">
        <v>796</v>
      </c>
      <c r="B428" s="9" t="s">
        <v>797</v>
      </c>
      <c r="C428" s="9" t="s">
        <v>25</v>
      </c>
      <c r="D428" s="6">
        <v>60.0</v>
      </c>
      <c r="E428" s="6">
        <v>38.0</v>
      </c>
      <c r="F428" s="7">
        <v>56.0</v>
      </c>
      <c r="G428" s="7">
        <v>42.0</v>
      </c>
      <c r="H428" s="8" t="s">
        <v>796</v>
      </c>
    </row>
    <row r="429" ht="12.0" customHeight="1">
      <c r="A429" s="4" t="s">
        <v>798</v>
      </c>
      <c r="B429" s="9" t="s">
        <v>799</v>
      </c>
      <c r="C429" s="9" t="s">
        <v>10</v>
      </c>
      <c r="D429" s="6">
        <v>51.0</v>
      </c>
      <c r="E429" s="6">
        <v>47.0</v>
      </c>
      <c r="F429" s="7">
        <v>52.0</v>
      </c>
      <c r="G429" s="7">
        <v>46.0</v>
      </c>
      <c r="H429" s="8" t="s">
        <v>798</v>
      </c>
    </row>
    <row r="430" ht="12.0" customHeight="1">
      <c r="A430" s="4" t="s">
        <v>800</v>
      </c>
      <c r="B430" s="9" t="s">
        <v>801</v>
      </c>
      <c r="C430" s="9" t="s">
        <v>10</v>
      </c>
      <c r="D430" s="6">
        <v>39.0</v>
      </c>
      <c r="E430" s="6">
        <v>59.0</v>
      </c>
      <c r="F430" s="7">
        <v>40.0</v>
      </c>
      <c r="G430" s="7">
        <v>58.0</v>
      </c>
      <c r="H430" s="8" t="s">
        <v>800</v>
      </c>
    </row>
    <row r="431" ht="12.0" customHeight="1">
      <c r="A431" s="4" t="s">
        <v>802</v>
      </c>
      <c r="B431" s="9" t="s">
        <v>803</v>
      </c>
      <c r="C431" s="9" t="s">
        <v>10</v>
      </c>
      <c r="D431" s="6">
        <v>46.0</v>
      </c>
      <c r="E431" s="6">
        <v>51.0</v>
      </c>
      <c r="F431" s="7">
        <v>46.0</v>
      </c>
      <c r="G431" s="7">
        <v>52.0</v>
      </c>
      <c r="H431" s="8" t="s">
        <v>802</v>
      </c>
    </row>
    <row r="432" ht="12.0" customHeight="1">
      <c r="A432" s="4" t="s">
        <v>804</v>
      </c>
      <c r="B432" s="9" t="s">
        <v>33</v>
      </c>
      <c r="C432" s="9" t="s">
        <v>25</v>
      </c>
      <c r="D432" s="6">
        <v>57.0</v>
      </c>
      <c r="E432" s="6">
        <v>41.0</v>
      </c>
      <c r="F432" s="7">
        <v>57.0</v>
      </c>
      <c r="G432" s="7">
        <v>41.0</v>
      </c>
      <c r="H432" s="8" t="s">
        <v>804</v>
      </c>
    </row>
    <row r="433" ht="12.0" customHeight="1">
      <c r="A433" s="4" t="s">
        <v>805</v>
      </c>
      <c r="B433" s="9" t="s">
        <v>806</v>
      </c>
      <c r="C433" s="9" t="s">
        <v>25</v>
      </c>
      <c r="D433" s="6">
        <v>80.0</v>
      </c>
      <c r="E433" s="6">
        <v>18.0</v>
      </c>
      <c r="F433" s="7">
        <v>84.0</v>
      </c>
      <c r="G433" s="7">
        <v>15.0</v>
      </c>
      <c r="H433" s="8" t="s">
        <v>805</v>
      </c>
    </row>
    <row r="434" ht="12.0" customHeight="1">
      <c r="A434" s="4" t="s">
        <v>807</v>
      </c>
      <c r="B434" s="9" t="s">
        <v>808</v>
      </c>
      <c r="C434" s="9" t="s">
        <v>10</v>
      </c>
      <c r="D434" s="6">
        <v>51.0</v>
      </c>
      <c r="E434" s="6">
        <v>47.0</v>
      </c>
      <c r="F434" s="7">
        <v>57.0</v>
      </c>
      <c r="G434" s="7">
        <v>42.0</v>
      </c>
      <c r="H434" s="8" t="s">
        <v>807</v>
      </c>
    </row>
    <row r="435" ht="12.0" customHeight="1">
      <c r="A435" s="4" t="s">
        <v>809</v>
      </c>
      <c r="B435" s="9" t="s">
        <v>810</v>
      </c>
      <c r="C435" s="9" t="s">
        <v>25</v>
      </c>
      <c r="D435" s="6">
        <v>69.0</v>
      </c>
      <c r="E435" s="6">
        <v>30.0</v>
      </c>
      <c r="F435" s="7">
        <v>59.0</v>
      </c>
      <c r="G435" s="7">
        <v>40.0</v>
      </c>
      <c r="H435" s="8" t="s">
        <v>809</v>
      </c>
    </row>
    <row r="436" ht="12.0" customHeight="1">
      <c r="A436" s="4" t="s">
        <v>811</v>
      </c>
      <c r="B436" s="9" t="s">
        <v>33</v>
      </c>
      <c r="C436" s="13" t="s">
        <v>49</v>
      </c>
      <c r="D436" s="14">
        <v>57.0</v>
      </c>
      <c r="E436" s="14">
        <v>41.0</v>
      </c>
      <c r="F436" s="15" t="s">
        <v>50</v>
      </c>
      <c r="G436" s="15" t="s">
        <v>50</v>
      </c>
      <c r="H436" s="16"/>
    </row>
    <row r="437" ht="12.0" customHeight="1">
      <c r="A437" s="4" t="s">
        <v>812</v>
      </c>
      <c r="B437" s="9" t="s">
        <v>813</v>
      </c>
      <c r="C437" s="9" t="s">
        <v>10</v>
      </c>
      <c r="D437" s="6">
        <v>51.0</v>
      </c>
      <c r="E437" s="6">
        <v>48.0</v>
      </c>
      <c r="F437" s="7">
        <v>51.0</v>
      </c>
      <c r="G437" s="7">
        <v>48.0</v>
      </c>
      <c r="H437" s="8" t="s">
        <v>812</v>
      </c>
    </row>
    <row r="438" ht="12.0" customHeight="1">
      <c r="A438" s="4" t="s">
        <v>814</v>
      </c>
      <c r="B438" s="9" t="s">
        <v>33</v>
      </c>
      <c r="C438" s="9" t="s">
        <v>25</v>
      </c>
      <c r="D438" s="6">
        <v>70.0</v>
      </c>
      <c r="E438" s="6">
        <v>29.0</v>
      </c>
      <c r="F438" s="7">
        <v>69.0</v>
      </c>
      <c r="G438" s="7">
        <v>30.0</v>
      </c>
      <c r="H438" s="8" t="s">
        <v>814</v>
      </c>
    </row>
    <row r="439" ht="12.0" customHeight="1">
      <c r="A439" s="4" t="s">
        <v>815</v>
      </c>
      <c r="B439" s="9" t="s">
        <v>816</v>
      </c>
      <c r="C439" s="9" t="s">
        <v>25</v>
      </c>
      <c r="D439" s="6">
        <v>59.0</v>
      </c>
      <c r="E439" s="6">
        <v>39.0</v>
      </c>
      <c r="F439" s="7">
        <v>58.0</v>
      </c>
      <c r="G439" s="7">
        <v>41.0</v>
      </c>
      <c r="H439" s="8" t="s">
        <v>815</v>
      </c>
    </row>
    <row r="440" ht="12.0" customHeight="1">
      <c r="A440" s="4" t="s">
        <v>817</v>
      </c>
      <c r="B440" s="9" t="s">
        <v>818</v>
      </c>
      <c r="C440" s="9" t="s">
        <v>25</v>
      </c>
      <c r="D440" s="6">
        <v>74.0</v>
      </c>
      <c r="E440" s="6">
        <v>25.0</v>
      </c>
      <c r="F440" s="7">
        <v>75.0</v>
      </c>
      <c r="G440" s="7">
        <v>24.0</v>
      </c>
      <c r="H440" s="8" t="s">
        <v>817</v>
      </c>
    </row>
    <row r="441" ht="12.0" customHeight="1">
      <c r="A441" s="4" t="s">
        <v>819</v>
      </c>
      <c r="B441" s="9" t="s">
        <v>820</v>
      </c>
      <c r="C441" s="9" t="s">
        <v>10</v>
      </c>
      <c r="D441" s="6">
        <v>42.0</v>
      </c>
      <c r="E441" s="6">
        <v>57.0</v>
      </c>
      <c r="F441" s="7">
        <v>41.0</v>
      </c>
      <c r="G441" s="7">
        <v>58.0</v>
      </c>
      <c r="H441" s="8" t="s">
        <v>819</v>
      </c>
    </row>
    <row r="442" ht="12.0" customHeight="1">
      <c r="A442" s="4" t="s">
        <v>821</v>
      </c>
      <c r="B442" s="9" t="s">
        <v>822</v>
      </c>
      <c r="C442" s="9" t="s">
        <v>10</v>
      </c>
      <c r="D442" s="6">
        <v>49.0</v>
      </c>
      <c r="E442" s="28">
        <v>49.0</v>
      </c>
      <c r="F442" s="7">
        <v>50.0</v>
      </c>
      <c r="G442" s="7">
        <v>49.0</v>
      </c>
      <c r="H442" s="8" t="s">
        <v>821</v>
      </c>
    </row>
    <row r="443" ht="12.0" customHeight="1">
      <c r="A443" s="4" t="s">
        <v>823</v>
      </c>
      <c r="B443" s="9" t="s">
        <v>824</v>
      </c>
      <c r="C443" s="9" t="s">
        <v>10</v>
      </c>
      <c r="D443" s="6">
        <v>53.0</v>
      </c>
      <c r="E443" s="6">
        <v>45.0</v>
      </c>
      <c r="F443" s="7">
        <v>56.0</v>
      </c>
      <c r="G443" s="7">
        <v>43.0</v>
      </c>
      <c r="H443" s="8" t="s">
        <v>823</v>
      </c>
    </row>
    <row r="444" ht="12.0" customHeight="1">
      <c r="A444" s="4" t="s">
        <v>825</v>
      </c>
      <c r="B444" s="9" t="s">
        <v>826</v>
      </c>
      <c r="C444" s="9" t="s">
        <v>10</v>
      </c>
      <c r="D444" s="6">
        <v>54.0</v>
      </c>
      <c r="E444" s="6">
        <v>45.0</v>
      </c>
      <c r="F444" s="7">
        <v>54.0</v>
      </c>
      <c r="G444" s="7">
        <v>45.0</v>
      </c>
      <c r="H444" s="8" t="s">
        <v>825</v>
      </c>
    </row>
    <row r="445" ht="12.0" customHeight="1">
      <c r="A445" s="4" t="s">
        <v>827</v>
      </c>
      <c r="B445" s="5" t="s">
        <v>828</v>
      </c>
      <c r="C445" s="5" t="s">
        <v>10</v>
      </c>
      <c r="D445" s="7">
        <v>42.0</v>
      </c>
      <c r="E445" s="7">
        <v>57.0</v>
      </c>
      <c r="F445" s="7">
        <v>42.0</v>
      </c>
      <c r="G445" s="7">
        <v>57.0</v>
      </c>
      <c r="H445" s="8" t="s">
        <v>827</v>
      </c>
    </row>
    <row r="446" ht="12.0" customHeight="1">
      <c r="A446" s="4" t="s">
        <v>829</v>
      </c>
      <c r="B446" s="5" t="s">
        <v>830</v>
      </c>
      <c r="C446" s="5" t="s">
        <v>10</v>
      </c>
      <c r="D446" s="7">
        <v>44.0</v>
      </c>
      <c r="E446" s="7">
        <v>55.0</v>
      </c>
      <c r="F446" s="7">
        <v>44.0</v>
      </c>
      <c r="G446" s="7">
        <v>55.0</v>
      </c>
      <c r="H446" s="8" t="s">
        <v>829</v>
      </c>
    </row>
    <row r="447" ht="12.0" customHeight="1">
      <c r="A447" s="4" t="s">
        <v>831</v>
      </c>
      <c r="B447" s="5" t="s">
        <v>832</v>
      </c>
      <c r="C447" s="5" t="s">
        <v>25</v>
      </c>
      <c r="D447" s="7">
        <v>42.0</v>
      </c>
      <c r="E447" s="7">
        <v>56.0</v>
      </c>
      <c r="F447" s="7">
        <v>42.0</v>
      </c>
      <c r="G447" s="7">
        <v>56.0</v>
      </c>
      <c r="H447" s="8" t="s">
        <v>831</v>
      </c>
    </row>
    <row r="448" ht="12.0" customHeight="1">
      <c r="A448" s="4" t="s">
        <v>833</v>
      </c>
      <c r="B448" s="5" t="s">
        <v>834</v>
      </c>
      <c r="C448" s="5" t="s">
        <v>10</v>
      </c>
      <c r="D448" s="6">
        <v>33.0</v>
      </c>
      <c r="E448" s="6">
        <v>65.0</v>
      </c>
      <c r="F448" s="7">
        <v>33.0</v>
      </c>
      <c r="G448" s="7">
        <v>65.0</v>
      </c>
      <c r="H448" s="8" t="s">
        <v>833</v>
      </c>
    </row>
  </sheetData>
  <conditionalFormatting sqref="C1:C279">
    <cfRule type="cellIs" dxfId="0" priority="1" operator="equal">
      <formula>"(R)"</formula>
    </cfRule>
  </conditionalFormatting>
  <conditionalFormatting sqref="C309:C448">
    <cfRule type="cellIs" dxfId="0" priority="2" operator="equal">
      <formula>"(R)"</formula>
    </cfRule>
  </conditionalFormatting>
  <conditionalFormatting sqref="C1:C279">
    <cfRule type="cellIs" dxfId="1" priority="3" operator="equal">
      <formula>"(D)"</formula>
    </cfRule>
  </conditionalFormatting>
  <conditionalFormatting sqref="C309:C448">
    <cfRule type="cellIs" dxfId="1" priority="4" operator="equal">
      <formula>"(D)"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7.0"/>
    <col customWidth="1" min="2" max="2" width="18.43"/>
    <col customWidth="1" min="3" max="3" width="6.57"/>
    <col customWidth="1" min="4" max="4" width="8.29"/>
    <col customWidth="1" min="5" max="5" width="8.14"/>
    <col customWidth="1" min="6" max="6" width="8.29"/>
    <col customWidth="1" min="7" max="7" width="8.14"/>
    <col customWidth="1" min="8" max="8" width="7.0"/>
  </cols>
  <sheetData>
    <row r="1" ht="12.0" customHeight="1">
      <c r="A1" s="32" t="s">
        <v>0</v>
      </c>
      <c r="B1" s="32" t="s">
        <v>835</v>
      </c>
      <c r="C1" s="32" t="s">
        <v>2</v>
      </c>
      <c r="D1" s="33" t="s">
        <v>3</v>
      </c>
      <c r="E1" s="33" t="s">
        <v>4</v>
      </c>
      <c r="F1" s="34" t="s">
        <v>5</v>
      </c>
      <c r="G1" s="34" t="s">
        <v>6</v>
      </c>
      <c r="H1" s="34" t="s">
        <v>7</v>
      </c>
    </row>
  </sheetData>
  <conditionalFormatting sqref="C1">
    <cfRule type="cellIs" dxfId="0" priority="1" operator="equal">
      <formula>"(R)"</formula>
    </cfRule>
  </conditionalFormatting>
  <conditionalFormatting sqref="C1">
    <cfRule type="cellIs" dxfId="1" priority="2" operator="equal">
      <formula>"(D)"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2.75"/>
  <cols>
    <col customWidth="1" min="1" max="1" width="15.29"/>
    <col customWidth="1" min="2" max="2" width="13.43"/>
  </cols>
  <sheetData>
    <row r="1">
      <c r="A1" s="35" t="s">
        <v>836</v>
      </c>
      <c r="B1" s="35" t="s">
        <v>837</v>
      </c>
    </row>
    <row r="2">
      <c r="A2" s="36" t="s">
        <v>838</v>
      </c>
      <c r="B2" s="37" t="str">
        <f>hyperlink("https://docs.google.com/spreadsheet/ccc?key=0Av8O-dN2giY6dEcwN3pQMEt5Y3J2VTFpeE41UnJkUXc#gid=0","Calculations")</f>
        <v>Calculations</v>
      </c>
    </row>
    <row r="3">
      <c r="A3" s="9" t="s">
        <v>839</v>
      </c>
      <c r="B3" s="38" t="str">
        <f>HYPERLINK("https://docs.google.com/open?id=0B99k6QrlThx6YzEyYTYwZTgtMmE0OC00MjdjLThlNDgtMzFiNTk1MTZhOTM2","Calculations")</f>
        <v>Calculations</v>
      </c>
    </row>
    <row r="4">
      <c r="A4" s="9" t="s">
        <v>840</v>
      </c>
      <c r="B4" s="39" t="str">
        <f>hyperlink("https://docs.google.com/spreadsheet/ccc?key=0Av8O-dN2giY6dFNkNV8zdG4zXzZGQ0piUnc2eGRXUnc#gid=0","Calculations")</f>
        <v>Calculations</v>
      </c>
    </row>
    <row r="5">
      <c r="A5" s="9" t="s">
        <v>841</v>
      </c>
      <c r="B5" s="38" t="str">
        <f>hyperlink("https://spreadsheets.google.com/ccc?key=0Av8O-dN2giY6dGdaUWFISUVKUDloY2VYWFB5ekhzcUE&amp;hl=en#gid=0","Calculations")</f>
        <v>Calculations</v>
      </c>
    </row>
    <row r="6">
      <c r="A6" s="9" t="s">
        <v>842</v>
      </c>
      <c r="B6" s="38" t="str">
        <f>HYPERLINK("https://docs.google.com/spreadsheet/ccc?key=0At9k6QrlThx6dFZLM25ZSE5kNkhzRERIWHMyeG5zb1E","Calculations")</f>
        <v>Calculations</v>
      </c>
    </row>
    <row r="7">
      <c r="A7" s="9" t="s">
        <v>843</v>
      </c>
      <c r="B7" s="38" t="str">
        <f>HYPERLINK("https://docs.google.com/spreadsheet/ccc?key=0Av8O-dN2giY6dHJ0S0JaNE01RW5KblpnR2s5TkxHZnc","Calculations")</f>
        <v>Calculations</v>
      </c>
    </row>
    <row r="8">
      <c r="A8" s="9" t="s">
        <v>844</v>
      </c>
      <c r="B8" s="39" t="str">
        <f>hyperlink("https://docs.google.com/spreadsheet/ccc?key=0Av8O-dN2giY6dHVobHp2eHVzSThkbzdyOWZGcGZTOUE#gid=0","Calculations")</f>
        <v>Calculations</v>
      </c>
    </row>
    <row r="9">
      <c r="A9" s="9" t="s">
        <v>845</v>
      </c>
      <c r="B9" s="38" t="str">
        <f>HYPERLINK("https://docs.google.com/viewer?a=v&amp;pid=explorer&amp;chrome=true&amp;srcid=0B99k6QrlThx6NWE3OGU4ODgtODgyZC00MDc4LTg1NjItZmE4OGZhZDI3YjU2&amp;hl=en","Calculations")</f>
        <v>Calculations</v>
      </c>
    </row>
    <row r="10">
      <c r="A10" s="9" t="s">
        <v>846</v>
      </c>
      <c r="B10" s="39" t="str">
        <f>hyperlink("https://docs.google.com/spreadsheet/ccc?key=0At9k6QrlThx6dEdtN1lyNXplekx2Nzhjc3cwTThNVGc#gid=0","Calculations")</f>
        <v>Calculations</v>
      </c>
    </row>
    <row r="11">
      <c r="A11" s="9" t="s">
        <v>847</v>
      </c>
      <c r="B11" s="38" t="str">
        <f>HYPERLINK("https://docs.google.com/spreadsheet/ccc?key=0Av8O-dN2giY6dERDTzdKX2NKTGhGWU9IY3RDOF9GdVE&amp;hl=en#gid=0","Calculations")</f>
        <v>Calculations</v>
      </c>
    </row>
    <row r="12">
      <c r="A12" s="9" t="s">
        <v>848</v>
      </c>
      <c r="B12" s="38" t="str">
        <f>HYPERLINK("https://docs.google.com/spreadsheet/pub?hl=en_US&amp;hl=en_US&amp;key=0Av8O-dN2giY6dDBIekVVbnhJZnJna201T0JOVGlnSUE&amp;output=html","Calculations")</f>
        <v>Calculations</v>
      </c>
    </row>
    <row r="13">
      <c r="A13" s="9" t="s">
        <v>849</v>
      </c>
      <c r="B13" s="38" t="str">
        <f>HYPERLINK("https://docs.google.com/spreadsheet/pub?hl=en_US&amp;hl=en_US&amp;key=0Av8O-dN2giY6dDhvVjg1aURybU1JNmdxc1gyZjlKVmc&amp;single=true&amp;output=html","Calculations")</f>
        <v>Calculations</v>
      </c>
    </row>
    <row r="14">
      <c r="A14" s="9" t="s">
        <v>850</v>
      </c>
      <c r="B14" s="38" t="str">
        <f>hyperlink("http://www.dailykos.com/story/2011/05/31/980570/-Illinois-Redistricting:-Election-results-by-new-congressional-districts","Calculations")</f>
        <v>Calculations</v>
      </c>
    </row>
    <row r="15">
      <c r="A15" s="9" t="s">
        <v>851</v>
      </c>
      <c r="B15" s="38" t="str">
        <f>Hyperlink("https://spreadsheets0.google.com/spreadsheet/ccc?hl=en&amp;key=tC0dPy2hS-dtRy7RVw7IIkA&amp;hl=en#gid=0","Calculations")</f>
        <v>Calculations</v>
      </c>
    </row>
    <row r="16">
      <c r="A16" s="9" t="s">
        <v>852</v>
      </c>
      <c r="B16" s="38" t="str">
        <f>hyperlink("https://docs.google.com/spreadsheet/ccc?key=0At9k6QrlThx6dFUzNktYYW9EbmF1Rk5DNUpvbFlySlE","Calculations")</f>
        <v>Calculations</v>
      </c>
    </row>
    <row r="17">
      <c r="A17" s="9" t="s">
        <v>853</v>
      </c>
      <c r="B17" s="39" t="str">
        <f>hyperlink("https://docs.google.com/spreadsheet/ccc?key=0Av8O-dN2giY6dE9Hck42MnZfNUlucmZWSnFKcmpFV0E#gid=0","Calculations")</f>
        <v>Calculations</v>
      </c>
    </row>
    <row r="18">
      <c r="A18" s="9" t="s">
        <v>854</v>
      </c>
      <c r="B18" s="39" t="str">
        <f>hyperlink("https://docs.google.com/spreadsheet/ccc?key=0Av8O-dN2giY6dHFsTjR4dWc2b2EwZEJvMUdSdk50UkE#gid=0","Calculations")</f>
        <v>Calculations</v>
      </c>
    </row>
    <row r="19">
      <c r="A19" s="9" t="s">
        <v>855</v>
      </c>
      <c r="B19" s="38" t="str">
        <f>hyperlink("https://spreadsheets.google.com/ccc?key=0Av8O-dN2giY6dGJaNlF4Mk9pbXFwRGFwZ0NmaEhhbGc&amp;hl=en#gid=0","Calculations")</f>
        <v>Calculations</v>
      </c>
    </row>
    <row r="20">
      <c r="A20" s="9" t="s">
        <v>856</v>
      </c>
      <c r="B20" s="38" t="str">
        <f>hyperlink("https://docs.google.com/spreadsheet/ccc?key=0At9k6QrlThx6dEdiNHVhR1A2cUZ6bkI2RTBKODRTNkE","Calculations")</f>
        <v>Calculations</v>
      </c>
    </row>
    <row r="21">
      <c r="A21" s="9" t="s">
        <v>857</v>
      </c>
      <c r="B21" s="38" t="str">
        <f>HYPERLINK("https://docs.google.com/spreadsheet/pub?hl=en_US&amp;hl=en_US&amp;key=0Av8O-dN2giY6dDMxVFhhS0x0Sks5eFBlYXItRVBCcXc&amp;output=html","Calculations")</f>
        <v>Calculations</v>
      </c>
    </row>
    <row r="22">
      <c r="A22" s="9" t="s">
        <v>858</v>
      </c>
      <c r="B22" s="38" t="str">
        <f>hyperlink("https://docs.google.com/spreadsheet/ccc?key=0Av8O-dN2giY6dHE0YmdRY3pucURyR3VCNWhEZ0hWb1E#gid=0","Calculations")</f>
        <v>Calculations</v>
      </c>
    </row>
    <row r="23">
      <c r="A23" s="9" t="s">
        <v>859</v>
      </c>
      <c r="B23" s="38" t="str">
        <f>hyperlink("https://docs.google.com/spreadsheet/pub?hl=en_US&amp;hl=en_US&amp;key=0Av8O-dN2giY6dDVCUUZLR3c1VF9GZW9PTGozQ3N1NkE&amp;output=html","Calculations")</f>
        <v>Calculations</v>
      </c>
    </row>
    <row r="24">
      <c r="A24" s="9" t="s">
        <v>860</v>
      </c>
      <c r="B24" s="39" t="str">
        <f>hyperlink("https://docs.google.com/spreadsheet/ccc?key=0Av8O-dN2giY6dFlJWjVCN1dTd21zbUE4cTBLeEZoV0E#gid=0","Calculations")</f>
        <v>Calculations</v>
      </c>
    </row>
    <row r="25">
      <c r="A25" s="9" t="s">
        <v>861</v>
      </c>
      <c r="B25" s="38" t="str">
        <f>hyperlink("https://docs.google.com/spreadsheet/ccc?key=0Av8O-dN2giY6dEVuVHdfNE1nWnh1RVk2WHZwYklQNkE#gid=0","Calculations")</f>
        <v>Calculations</v>
      </c>
    </row>
    <row r="26">
      <c r="A26" s="9" t="s">
        <v>862</v>
      </c>
      <c r="B26" s="38" t="str">
        <f>hyperlink("https://spreadsheets1.google.com/spreadsheet/ccc?hl=en_US&amp;key=tDlDB8ZwEWXquRQypymw9Qg&amp;hl=en_US#gid=0","Calculations")</f>
        <v>Calculations</v>
      </c>
    </row>
    <row r="27">
      <c r="A27" s="9" t="s">
        <v>863</v>
      </c>
      <c r="B27" s="38" t="str">
        <f>HYPERLINK("https://docs.google.com/viewer?a=v&amp;pid=explorer&amp;chrome=true&amp;srcid=0B99k6QrlThx6ZjgzMmQ1NDgtNjM1Yy00MWMzLWI4NTAtYTRhMDIyMGM3NjM3&amp;hl=en","Calculations")</f>
        <v>Calculations</v>
      </c>
    </row>
    <row r="28">
      <c r="A28" s="9" t="s">
        <v>864</v>
      </c>
      <c r="B28" s="38" t="str">
        <f>hyperlink("https://spreadsheets1.google.com/spreadsheet/ccc?hl=en_US&amp;key=tFcGjxTIQfictiCnJW-0QBg&amp;hl=en_US#gid=1","Calculations")</f>
        <v>Calculations</v>
      </c>
    </row>
    <row r="29">
      <c r="A29" s="9" t="s">
        <v>865</v>
      </c>
      <c r="B29" s="38" t="str">
        <f>hyperlink("https://docs.google.com/spreadsheet/ccc?key=0Av8O-dN2giY6dDBOMTBPVzZ6aHY2U29OaG04RDVLSWc#gid=0","Calculations")</f>
        <v>Calculations</v>
      </c>
    </row>
    <row r="30">
      <c r="A30" s="9" t="s">
        <v>866</v>
      </c>
      <c r="B30" s="39" t="str">
        <f>hyperlink("https://docs.google.com/spreadsheet/ccc?key=0Av8O-dN2giY6dGxscWp4SFQ4QUhaU3VTWUZzZ0ZtcXc#gid=0","Calculations")</f>
        <v>Calculations</v>
      </c>
    </row>
    <row r="31">
      <c r="A31" s="9" t="s">
        <v>867</v>
      </c>
      <c r="B31" s="38" t="str">
        <f>hyperlink("https://docs.google.com/spreadsheet/ccc?key=0Av8O-dN2giY6dGtYTV8xS2hHcXJnX0pOZkdCU2V1N2c#gid=0","Calculations")</f>
        <v>Calculations</v>
      </c>
    </row>
    <row r="32">
      <c r="A32" s="9" t="s">
        <v>868</v>
      </c>
      <c r="B32" s="39" t="str">
        <f>hyperlink("https://docs.google.com/spreadsheet/ccc?key=0Av8O-dN2giY6dG1WaEx0VDdCNDNLbnE2UUpzZ0tydEE","Calculations")</f>
        <v>Calculations</v>
      </c>
    </row>
    <row r="33">
      <c r="A33" s="9" t="s">
        <v>869</v>
      </c>
      <c r="B33" s="39" t="str">
        <f>hyperlink("https://docs.google.com/spreadsheet/ccc?key=0Av8O-dN2giY6dGlFemVqU2ZRZXB3ZUhha200Mk1aVkE#gid=0","Calculations")</f>
        <v>Calculations</v>
      </c>
    </row>
    <row r="34">
      <c r="A34" s="9" t="s">
        <v>870</v>
      </c>
      <c r="B34" s="38" t="str">
        <f>HYPERLINK("https://spreadsheets.google.com/spreadsheet/ccc?key=0At9k6QrlThx6dHVaek5TX01iYU5oY1NvekRBVlNxYXc&amp;hl=en_US","Calculations")</f>
        <v>Calculations</v>
      </c>
    </row>
    <row r="35">
      <c r="A35" s="9" t="s">
        <v>871</v>
      </c>
      <c r="B35" s="38" t="str">
        <f>HYPERLINK("https://docs.google.com/viewer?a=v&amp;pid=explorer&amp;chrome=true&amp;srcid=0B99k6QrlThx6ZjllYjQxZmYtYmU2ZC00NjY1LTkyOTItZGNmZjIwYjVkN2Yz&amp;hl=en","Calculations")</f>
        <v>Calculations</v>
      </c>
    </row>
    <row r="36">
      <c r="A36" s="9" t="s">
        <v>872</v>
      </c>
      <c r="B36" s="38" t="str">
        <f>hyperlink("https://docs.google.com/spreadsheet/ccc?key=0Av8O-dN2giY6dFBJR2RrSmhHVGs4cEpmenc2bHRrcEE#gid=0","Calculations")</f>
        <v>Calculations</v>
      </c>
    </row>
    <row r="37">
      <c r="A37" s="9" t="s">
        <v>873</v>
      </c>
      <c r="B37" s="38" t="str">
        <f>hyperlink("https://spreadsheets1.google.com/spreadsheet/ccc?hl=en&amp;hl=en&amp;key=txkZkX_xuMKVbcC741q5qug&amp;authkey=CMf59ucH#gid=0","Calculations")</f>
        <v>Calculations</v>
      </c>
    </row>
    <row r="38">
      <c r="A38" s="9" t="s">
        <v>874</v>
      </c>
      <c r="B38" s="38" t="str">
        <f>hyperlink("https://docs.google.com/spreadsheet/ccc?key=0Av8O-dN2giY6dDlPaHBEVnV3OEVxOXV3M2dhYURENUE#gid=0","Calculations")</f>
        <v>Calculations</v>
      </c>
    </row>
    <row r="39">
      <c r="A39" s="9" t="s">
        <v>875</v>
      </c>
      <c r="B39" s="38" t="str">
        <f>HYPERLINK("https://docs.google.com/spreadsheet/ccc?key=0Av8O-dN2giY6dGpmY0tiZV9tT3kzOTI0RmJXM1BZMkE&amp;hl=en_US#gid=0","Calculations")</f>
        <v>Calculations</v>
      </c>
    </row>
    <row r="40">
      <c r="A40" s="9" t="s">
        <v>876</v>
      </c>
      <c r="B40" s="39" t="str">
        <f>hyperlink("https://docs.google.com/spreadsheet/ccc?key=0Av8O-dN2giY6dEVuMUlEZ2dqcVFkb3U3LUlBNElSbEE#gid=0","Calculations")</f>
        <v>Calculations</v>
      </c>
    </row>
    <row r="41">
      <c r="A41" s="9" t="s">
        <v>877</v>
      </c>
      <c r="B41" s="39" t="str">
        <f>hyperlink("https://docs.google.com/spreadsheet/ccc?key=0Av8O-dN2giY6dG9oXzFiTXRaRWlBdkk5TDVsNnEzOGc#gid=0","Calculations")</f>
        <v>Calculations</v>
      </c>
    </row>
    <row r="42">
      <c r="A42" s="9" t="s">
        <v>878</v>
      </c>
      <c r="B42" s="38" t="str">
        <f>HYPERLINK("https://docs.google.com/viewer?a=v&amp;pid=explorer&amp;chrome=true&amp;srcid=0B99k6QrlThx6ODI1MDc3YmUtODEzZi00MzNmLWEzODYtZWI2NDliMmMxZTY0&amp;hl=en","Calculations")</f>
        <v>Calculations</v>
      </c>
    </row>
    <row r="43">
      <c r="A43" s="9" t="s">
        <v>879</v>
      </c>
      <c r="B43" s="39" t="str">
        <f>hyperlink("https://docs.google.com/spreadsheet/ccc?key=0Av8O-dN2giY6dC1OZENYQ1dNbEdYbmpQT1I4V3AzT2c#gid=0","Calculations")</f>
        <v>Calculations</v>
      </c>
    </row>
    <row r="44">
      <c r="A44" s="9" t="s">
        <v>880</v>
      </c>
      <c r="B44" s="39" t="str">
        <f>hyperlink("https://docs.google.com/spreadsheet/ccc?key=0Av8O-dN2giY6dEoxOWlZUF8zRzZJNGRHRVZYelV2YVE#gid=1","Calculations")</f>
        <v>Calculations</v>
      </c>
    </row>
    <row r="45">
      <c r="A45" s="9" t="s">
        <v>881</v>
      </c>
      <c r="B45" s="39" t="str">
        <f>hyperlink("https://docs.google.com/spreadsheet/ccc?key=0Av8O-dN2giY6dEFmR3BQYjUtSndEYmNkeUpHcGdzVnc#gid=0","Calculations")</f>
        <v>Calculations</v>
      </c>
    </row>
    <row r="46">
      <c r="A46" s="9" t="s">
        <v>882</v>
      </c>
      <c r="B46" s="38" t="str">
        <f>HYPERLINK("https://docs.google.com/viewer?a=v&amp;pid=explorer&amp;chrome=true&amp;srcid=0B99k6QrlThx6ZTY5OWQyZDgtYzhhYi00ZjgzLWI4N2UtMTBmZDExNDNhNmMz&amp;hl=en","Calculations")</f>
        <v>Calculations</v>
      </c>
    </row>
    <row r="47">
      <c r="A47" s="9" t="s">
        <v>883</v>
      </c>
      <c r="B47" s="39" t="str">
        <f>hyperlink("https://docs.google.com/spreadsheet/ccc?key=0Av8O-dN2giY6dFp0Zk4zNkE3Rmp6SFpkd2lwb2VrOVE#gid=0","Calculations")</f>
        <v>Calculations</v>
      </c>
    </row>
    <row r="48">
      <c r="A48" s="9" t="s">
        <v>884</v>
      </c>
      <c r="B48" s="39" t="str">
        <f>hyperlink("https://docs.google.com/spreadsheet/ccc?key=0Av8O-dN2giY6dFB0U0J1dFVMNWRUbG00M1hXOWFJLUE#gid=0","Calculations")</f>
        <v>Calculations</v>
      </c>
    </row>
    <row r="49">
      <c r="A49" s="9" t="s">
        <v>885</v>
      </c>
      <c r="B49" s="39" t="str">
        <f>hyperlink("https://docs.google.com/spreadsheet/ccc?key=0At9k6QrlThx6dGRocGItd01RZXhpX0ZFb2lrQkV6N1E#gid=0","Calculations")</f>
        <v>Calculations</v>
      </c>
    </row>
    <row r="50">
      <c r="A50" s="9" t="s">
        <v>886</v>
      </c>
      <c r="B50" s="39" t="str">
        <f>hyperlink("https://docs.google.com/spreadsheet/ccc?key=0Av8O-dN2giY6dEY5czhEc1g4R3FDZUF5c05SbTFRUUE#gid=0","Calculations")</f>
        <v>Calculations</v>
      </c>
    </row>
    <row r="51">
      <c r="A51" s="9" t="s">
        <v>887</v>
      </c>
      <c r="B51" s="38" t="str">
        <f>HYPERLINK("https://docs.google.com/viewer?a=v&amp;pid=explorer&amp;chrome=true&amp;srcid=0B99k6QrlThx6NzgwMGRhMjItNGIxNS00YTQ2LWFkZjMtZDI3ZWFlYTI1YWZj&amp;hl=en","Calculations")</f>
        <v>Calculations</v>
      </c>
    </row>
  </sheetData>
  <drawing r:id="rId1"/>
</worksheet>
</file>